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4C65FCAE-C8FD-488E-8AAE-00F60BB5BFD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ULHO" sheetId="1" r:id="rId1"/>
  </sheets>
  <definedNames>
    <definedName name="_xlnm.Print_Area" localSheetId="0">JULHO!$A$1:$B$90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8" i="1"/>
  <c r="B61" i="1" l="1"/>
  <c r="B29" i="1" l="1"/>
  <c r="B37" i="1" l="1"/>
  <c r="B86" i="1" l="1"/>
  <c r="B74" i="1"/>
  <c r="B68" i="1"/>
  <c r="B69" i="1" s="1"/>
  <c r="B48" i="1"/>
  <c r="B46" i="1"/>
  <c r="B49" i="1" s="1"/>
  <c r="B80" i="1" l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<sst xmlns="http://schemas.openxmlformats.org/spreadsheetml/2006/main" count="72" uniqueCount="72">
  <si>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</si>
  <si>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</si>
  <si>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</si>
  <si>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</si>
  <si>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</si>
  <si>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</si>
  <si>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</si>
  <si>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</si>
  <si>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</si>
  <si>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</si>
  <si>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</si>
  <si>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</si>
  <si>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</si>
  <si>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</si>
  <si>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</si>
  <si>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</si>
  <si>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</si>
  <si>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</si>
  <si>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</si>
  <si>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</si>
  <si>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</si>
  <si>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</si>
  <si>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</si>
  <si>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</si>
  <si>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</si>
  <si>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</si>
  <si>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</si>
  <si>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</si>
  <si>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</si>
  <si>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</si>
  <si>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</si>
  <si>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</si>
  <si>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</si>
  <si>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</si>
  <si>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</si>
  <si>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>PREVISÃO DE REPASSE MENSAL DO CONTRATO DE GESTÃO/ADITIVO - CUSTEIO :</t>
  </si>
  <si>
    <t>PREVISÃO DE REPASSE MENSAL DO CONTRATO DE GESTÃO/ADITIVO - INVESTIMENTO :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</si>
  <si>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</si>
  <si>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</si>
  <si>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</si>
  <si>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</si>
  <si>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</si>
  <si>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</si>
  <si>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</si>
  <si>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</si>
  <si>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</si>
  <si>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</si>
  <si>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</si>
  <si>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</si>
  <si>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</si>
  <si>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</si>
  <si>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</si>
  <si>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</si>
  <si>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</si>
  <si>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</si>
  <si>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</si>
  <si>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</si>
  <si>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</si>
  <si>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</si>
  <si>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</si>
  <si>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</si>
  <si>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VIGÊNCIA DO CONTRATO DE GESTÃO/TERMO ADITIVO: 11º                                             INÍCIO 28/03/2021      E              TÉRMINO  27/03/2022</t>
  </si>
  <si>
    <t>Fonte: Extratos bancários e Relatorio SIPEF/BRGAAP.</t>
  </si>
  <si>
    <t>Goiânia, 06 de janeiro de 2022</t>
  </si>
  <si>
    <t>7.SALDO BANCÁRIO FINAL EM 31/07/2021</t>
  </si>
  <si>
    <t>6.2 Valores Devolvidos à Contratante -INVESTIMENTO</t>
  </si>
  <si>
    <t>Competência: 07/2021</t>
  </si>
  <si>
    <t>5.1.8 Outros - Reembolso de despesas</t>
  </si>
  <si>
    <t>2.5 Outras entradas - CONVÊNIO DO FMS/DOAÇÕES/ESTORNOS/REEMBOLSOS</t>
  </si>
  <si>
    <t>8.3 Glosa - FMS do Convênio nº 11/2018 e Energia Elétrica (Ofício nº 34285 2021 - SES)</t>
  </si>
  <si>
    <t>Em Reais</t>
  </si>
  <si>
    <r>
      <t xml:space="preserve">9.Nota Explicativa:as contas bancárias que componhe os saldos:
</t>
    </r>
    <r>
      <rPr>
        <b/>
        <sz val="9"/>
        <color rgb="FF000000"/>
        <rFont val="Calibri"/>
        <family val="2"/>
      </rPr>
      <t>Banco saldo - CUSTEIO</t>
    </r>
    <r>
      <rPr>
        <sz val="9"/>
        <color rgb="FF000000"/>
        <rFont val="Calibri"/>
        <family val="2"/>
      </rPr>
      <t xml:space="preserve"> 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</si>
</sst>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12" fillId="6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59" zoomScale="70" zoomScaleNormal="70" zoomScaleSheetLayoutView="70" zoomScalePageLayoutView="70" workbookViewId="0">
      <selection activeCell="A78" sqref="A78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6"/>
      <c r="B1" s="66"/>
    </row>
    <row r="2" spans="1:3" s="1" customFormat="1" x14ac:dyDescent="0.35">
      <c r="A2" s="67" t="s">
        <v>0</v>
      </c>
      <c r="B2" s="67"/>
      <c r="C2" s="2"/>
    </row>
    <row r="3" spans="1:3" s="1" customFormat="1" x14ac:dyDescent="0.35">
      <c r="A3" s="67"/>
      <c r="B3" s="67"/>
      <c r="C3" s="2"/>
    </row>
    <row r="4" spans="1:3" s="1" customFormat="1" x14ac:dyDescent="0.35">
      <c r="A4" s="67"/>
      <c r="B4" s="67"/>
      <c r="C4" s="2"/>
    </row>
    <row r="5" spans="1:3" s="1" customFormat="1" x14ac:dyDescent="0.35">
      <c r="A5" s="67"/>
      <c r="B5" s="67"/>
      <c r="C5" s="2"/>
    </row>
    <row r="6" spans="1:3" s="1" customFormat="1" x14ac:dyDescent="0.35">
      <c r="A6" s="67"/>
      <c r="B6" s="67"/>
      <c r="C6" s="2"/>
    </row>
    <row r="7" spans="1:3" s="1" customFormat="1" x14ac:dyDescent="0.35">
      <c r="A7" s="67"/>
      <c r="B7" s="67"/>
      <c r="C7" s="3"/>
    </row>
    <row r="8" spans="1:3" s="1" customFormat="1" ht="23.25" customHeight="1" x14ac:dyDescent="0.35">
      <c r="A8" s="68" t="s">
        <v>1</v>
      </c>
      <c r="B8" s="68"/>
      <c r="C8" s="3"/>
    </row>
    <row r="9" spans="1:3" s="1" customFormat="1" ht="23.25" customHeight="1" x14ac:dyDescent="0.35">
      <c r="A9" s="68"/>
      <c r="B9" s="68"/>
      <c r="C9" s="3"/>
    </row>
    <row r="10" spans="1:3" s="1" customFormat="1" x14ac:dyDescent="0.35">
      <c r="A10" s="69" t="s">
        <v>46</v>
      </c>
      <c r="B10" s="69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0" t="s">
        <v>33</v>
      </c>
      <c r="B12" s="70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70" t="s">
        <v>30</v>
      </c>
      <c r="B14" s="70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70" t="s">
        <v>61</v>
      </c>
      <c r="B17" s="70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35</v>
      </c>
      <c r="B19" s="21">
        <v>14556797.16</v>
      </c>
      <c r="C19" s="12"/>
    </row>
    <row r="20" spans="1:3" s="13" customFormat="1" x14ac:dyDescent="0.35">
      <c r="A20" s="10" t="s">
        <v>36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1" t="s">
        <v>2</v>
      </c>
      <c r="B22" s="71"/>
      <c r="C22" s="6"/>
    </row>
    <row r="23" spans="1:3" s="1" customFormat="1" ht="26" x14ac:dyDescent="0.35">
      <c r="A23" s="14"/>
      <c r="B23" s="72" t="s">
        <v>70</v>
      </c>
      <c r="C23" s="6"/>
    </row>
    <row r="24" spans="1:3" s="1" customFormat="1" ht="14.25" customHeight="1" x14ac:dyDescent="0.35">
      <c r="A24" s="15" t="s">
        <v>66</v>
      </c>
      <c r="B24" s="72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1000</v>
      </c>
      <c r="C26" s="22"/>
    </row>
    <row r="27" spans="1:3" s="1" customFormat="1" x14ac:dyDescent="0.35">
      <c r="A27" s="20" t="s">
        <v>57</v>
      </c>
      <c r="B27" s="61">
        <v>15172.93</v>
      </c>
      <c r="C27" s="22"/>
    </row>
    <row r="28" spans="1:3" s="1" customFormat="1" x14ac:dyDescent="0.35">
      <c r="A28" s="20" t="s">
        <v>58</v>
      </c>
      <c r="B28" s="61">
        <v>8035200.9699999997</v>
      </c>
      <c r="C28" s="22"/>
    </row>
    <row r="29" spans="1:3" s="1" customFormat="1" x14ac:dyDescent="0.35">
      <c r="A29" s="23" t="s">
        <v>37</v>
      </c>
      <c r="B29" s="58">
        <f>B27+B28+B26</f>
        <v>8051373.8999999994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47</v>
      </c>
      <c r="B32" s="21">
        <v>0</v>
      </c>
      <c r="C32" s="26"/>
    </row>
    <row r="33" spans="1:3" s="27" customFormat="1" x14ac:dyDescent="0.35">
      <c r="A33" s="25" t="s">
        <v>48</v>
      </c>
      <c r="B33" s="21">
        <v>0</v>
      </c>
      <c r="C33" s="26"/>
    </row>
    <row r="34" spans="1:3" s="27" customFormat="1" x14ac:dyDescent="0.35">
      <c r="A34" s="4" t="s">
        <v>49</v>
      </c>
      <c r="B34" s="21">
        <v>11646.3</v>
      </c>
      <c r="C34" s="26"/>
    </row>
    <row r="35" spans="1:3" s="27" customFormat="1" x14ac:dyDescent="0.35">
      <c r="A35" s="4" t="s">
        <v>50</v>
      </c>
      <c r="B35" s="21">
        <v>11159.21</v>
      </c>
      <c r="C35" s="26"/>
    </row>
    <row r="36" spans="1:3" s="27" customFormat="1" x14ac:dyDescent="0.35">
      <c r="A36" s="4" t="s">
        <v>68</v>
      </c>
      <c r="B36" s="21">
        <v>4135711.78</v>
      </c>
      <c r="C36" s="26"/>
    </row>
    <row r="37" spans="1:3" s="27" customFormat="1" x14ac:dyDescent="0.35">
      <c r="A37" s="28" t="s">
        <v>38</v>
      </c>
      <c r="B37" s="58">
        <f>SUM(B32:B36)</f>
        <v>4158517.2899999996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51</v>
      </c>
      <c r="B40" s="21">
        <v>6976960.0999999996</v>
      </c>
      <c r="C40" s="29"/>
    </row>
    <row r="41" spans="1:3" s="27" customFormat="1" x14ac:dyDescent="0.35">
      <c r="A41" s="25" t="s">
        <v>52</v>
      </c>
      <c r="B41" s="21">
        <v>2014136.77</v>
      </c>
      <c r="C41" s="29"/>
    </row>
    <row r="42" spans="1:3" s="27" customFormat="1" x14ac:dyDescent="0.35">
      <c r="A42" s="28" t="s">
        <v>39</v>
      </c>
      <c r="B42" s="58">
        <f>SUM(B40:B41)</f>
        <v>8991096.8699999992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53</v>
      </c>
      <c r="B45" s="21">
        <v>2374232.67</v>
      </c>
      <c r="C45" s="40"/>
    </row>
    <row r="46" spans="1:3" s="27" customFormat="1" x14ac:dyDescent="0.35">
      <c r="A46" s="34" t="s">
        <v>8</v>
      </c>
      <c r="B46" s="21">
        <f>B45</f>
        <v>2374232.67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41</v>
      </c>
      <c r="B49" s="59">
        <f>B46+B48</f>
        <v>2374232.67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4023024.78+36390.17+2886.21</f>
        <v>4062301.1599999997</v>
      </c>
      <c r="C53" s="26"/>
    </row>
    <row r="54" spans="1:3" s="27" customFormat="1" x14ac:dyDescent="0.35">
      <c r="A54" s="44" t="s">
        <v>13</v>
      </c>
      <c r="B54" s="21">
        <f>2564734.83+71581.37</f>
        <v>2636316.2000000002</v>
      </c>
      <c r="C54" s="26"/>
    </row>
    <row r="55" spans="1:3" s="27" customFormat="1" x14ac:dyDescent="0.35">
      <c r="A55" s="44" t="s">
        <v>14</v>
      </c>
      <c r="B55" s="21">
        <v>2303132.79</v>
      </c>
      <c r="C55" s="26"/>
    </row>
    <row r="56" spans="1:3" s="27" customFormat="1" x14ac:dyDescent="0.35">
      <c r="A56" s="43" t="s">
        <v>15</v>
      </c>
      <c r="B56" s="21">
        <v>34085.43</v>
      </c>
      <c r="C56" s="26"/>
    </row>
    <row r="57" spans="1:3" s="27" customFormat="1" x14ac:dyDescent="0.35">
      <c r="A57" s="43" t="s">
        <v>16</v>
      </c>
      <c r="B57" s="21">
        <v>539469.23</v>
      </c>
      <c r="C57" s="26"/>
    </row>
    <row r="58" spans="1:3" s="27" customFormat="1" x14ac:dyDescent="0.35">
      <c r="A58" s="43" t="s">
        <v>17</v>
      </c>
      <c r="B58" s="21">
        <f>1166050.05+40.46</f>
        <v>1166090.51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67</v>
      </c>
      <c r="B60" s="21">
        <v>1837.58</v>
      </c>
      <c r="C60" s="26"/>
    </row>
    <row r="61" spans="1:3" s="27" customFormat="1" x14ac:dyDescent="0.35">
      <c r="A61" s="34" t="s">
        <v>40</v>
      </c>
      <c r="B61" s="58">
        <f>SUM(B53:B60)</f>
        <v>10743232.899999999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56</v>
      </c>
      <c r="B64" s="21">
        <v>9159.5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55</v>
      </c>
      <c r="B67" s="21">
        <v>0</v>
      </c>
      <c r="C67" s="29"/>
    </row>
    <row r="68" spans="1:3" s="27" customFormat="1" x14ac:dyDescent="0.35">
      <c r="A68" s="34" t="s">
        <v>42</v>
      </c>
      <c r="B68" s="58">
        <f>SUM(B64:B67)</f>
        <v>9159.5</v>
      </c>
      <c r="C68" s="40"/>
    </row>
    <row r="69" spans="1:3" s="27" customFormat="1" ht="14.25" customHeight="1" x14ac:dyDescent="0.35">
      <c r="A69" s="34" t="s">
        <v>43</v>
      </c>
      <c r="B69" s="58">
        <f>B61+B68</f>
        <v>10752392.399999999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65</v>
      </c>
      <c r="B73" s="21">
        <v>0</v>
      </c>
      <c r="C73" s="2"/>
    </row>
    <row r="74" spans="1:3" s="27" customFormat="1" x14ac:dyDescent="0.35">
      <c r="A74" s="46" t="s">
        <v>44</v>
      </c>
      <c r="B74" s="60">
        <f>B72+B73</f>
        <v>0</v>
      </c>
      <c r="C74" s="2"/>
    </row>
    <row r="75" spans="1:3" s="48" customFormat="1" x14ac:dyDescent="0.35">
      <c r="A75" s="73"/>
      <c r="B75" s="73"/>
      <c r="C75" s="47"/>
    </row>
    <row r="76" spans="1:3" s="27" customFormat="1" x14ac:dyDescent="0.35">
      <c r="A76" s="17" t="s">
        <v>64</v>
      </c>
      <c r="B76" s="49"/>
      <c r="C76" s="22"/>
    </row>
    <row r="77" spans="1:3" s="27" customFormat="1" x14ac:dyDescent="0.35">
      <c r="A77" s="50" t="s">
        <v>24</v>
      </c>
      <c r="B77" s="61">
        <v>1000</v>
      </c>
      <c r="C77" s="22"/>
    </row>
    <row r="78" spans="1:3" s="27" customFormat="1" x14ac:dyDescent="0.35">
      <c r="A78" s="50" t="s">
        <v>59</v>
      </c>
      <c r="B78" s="61">
        <v>3649.85</v>
      </c>
      <c r="C78" s="22"/>
    </row>
    <row r="79" spans="1:3" s="27" customFormat="1" x14ac:dyDescent="0.35">
      <c r="A79" s="50" t="s">
        <v>60</v>
      </c>
      <c r="B79" s="61">
        <v>1452848.94</v>
      </c>
      <c r="C79" s="56"/>
    </row>
    <row r="80" spans="1:3" s="27" customFormat="1" x14ac:dyDescent="0.35">
      <c r="A80" s="46" t="s">
        <v>45</v>
      </c>
      <c r="B80" s="62">
        <f>(B29+B37)-(B69+B74)</f>
        <v>1457498.790000001</v>
      </c>
      <c r="C80" s="56"/>
    </row>
    <row r="81" spans="1:4" s="27" customFormat="1" x14ac:dyDescent="0.35">
      <c r="A81" s="51" t="s">
        <v>62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64" t="s">
        <v>69</v>
      </c>
      <c r="B85" s="62">
        <v>7211130.5700000003</v>
      </c>
      <c r="C85" s="8"/>
      <c r="D85" s="2"/>
    </row>
    <row r="86" spans="1:4" s="27" customFormat="1" x14ac:dyDescent="0.35">
      <c r="A86" s="53" t="s">
        <v>28</v>
      </c>
      <c r="B86" s="63">
        <f>B83+B84+B85</f>
        <v>7211130.5700000003</v>
      </c>
      <c r="C86" s="1"/>
      <c r="D86" s="2"/>
    </row>
    <row r="87" spans="1:4" s="27" customFormat="1" ht="212.25" customHeight="1" x14ac:dyDescent="0.35">
      <c r="A87" s="65" t="s">
        <v>71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63</v>
      </c>
    </row>
    <row r="91" spans="1:4" s="27" customFormat="1" x14ac:dyDescent="0.35">
      <c r="A91" s="1"/>
      <c r="B91" s="1"/>
      <c r="C91" s="1"/>
      <c r="D91" s="2"/>
    </row>
  </sheetData>
  <mergeCells count="10"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2022-01-06T18:14:04Z</cp:lastPrinted>
  <dcterms:created xsi:type="dcterms:W3CDTF">2021-09-23T15:15:02Z</dcterms:created>
  <dcterms:modified xsi:type="dcterms:W3CDTF">2022-01-07T18:00:23Z</dcterms:modified>
  <dc:language>pt-BR</dc:language>
</cp:coreProperties>
</file>