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1.CRER\02.TRANSPARÊNCIA\2022\02-Fevereiro\"/>
    </mc:Choice>
  </mc:AlternateContent>
  <xr:revisionPtr revIDLastSave="0" documentId="13_ncr:1_{E453277A-3BB0-48AD-9E03-D4987D0F153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22022" sheetId="1" r:id="rId1"/>
  </sheets>
  <definedNames>
    <definedName name="_xlnm.Print_Area" localSheetId="0">'022022'!$A$1:$B$91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58" i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<sst xmlns="http://schemas.openxmlformats.org/spreadsheetml/2006/main" count="72" uniqueCount="72">
  <si>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</si>
  <si>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</si>
  <si>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</si>
  <si>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</si>
  <si>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</si>
  <si>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</si>
  <si>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</si>
  <si>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</si>
  <si>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</si>
  <si>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</si>
  <si>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</si>
  <si>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</si>
  <si>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</si>
  <si>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</si>
  <si>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</si>
  <si>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</si>
  <si>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</si>
  <si>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</si>
  <si>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</si>
  <si>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</si>
  <si>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</si>
  <si>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</si>
  <si>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</si>
  <si>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</si>
  <si>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</si>
  <si>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</si>
  <si>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</si>
  <si>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</si>
  <si>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</si>
  <si>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</si>
  <si>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</si>
  <si>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</si>
  <si>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</si>
  <si>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</si>
  <si>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</si>
  <si>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</si>
  <si>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</si>
  <si>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</si>
  <si>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</si>
  <si>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</si>
  <si>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</si>
  <si>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</si>
  <si>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</si>
  <si>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</si>
  <si>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</si>
  <si>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</si>
  <si>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</si>
  <si>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</si>
  <si>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</si>
  <si>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</si>
  <si>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</si>
  <si>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</si>
  <si>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</si>
  <si>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</si>
  <si>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</si>
  <si>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</si>
  <si>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</si>
  <si>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</si>
  <si>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</si>
  <si>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</si>
  <si>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</si>
  <si>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</si>
  <si>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</si>
  <si>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</si>
  <si>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</si>
  <si>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VIGÊNCIA DO CONTRATO DE GESTÃO:   INICIO: 28/03/2021   E    TÉRMINO  27/03/2022</t>
  </si>
  <si>
    <t>CONTRATO DE GESTÃO/ADITIVO Nº:       123/2011 SES/GO         11º TERMO ADITIVO</t>
  </si>
  <si>
    <t>Competência: 02/2022</t>
  </si>
  <si>
    <t>2.5 Outras entradas - DOAÇÕES/REEMBOLSOS DE DESPESAS/ESTORNOS BANCÁRIOS</t>
  </si>
  <si>
    <t>Goiânia, 10 de março de 2022</t>
  </si>
  <si>
    <t>7.SALDO BANCÁRIO FINAL EM 28/02/2022</t>
  </si>
  <si>
    <t>8.3 Glosa - Fatura Enel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</si>
</sst>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5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 applyFill="1"/>
    <xf numFmtId="4" fontId="0" fillId="0" borderId="0" xfId="0" applyNumberFormat="1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0" fontId="10" fillId="4" borderId="1" xfId="0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vertical="center" shrinkToFit="1"/>
    </xf>
    <xf numFmtId="4" fontId="7" fillId="6" borderId="1" xfId="1" applyNumberFormat="1" applyFont="1" applyFill="1" applyBorder="1" applyAlignment="1" applyProtection="1">
      <alignment vertical="center"/>
    </xf>
    <xf numFmtId="0" fontId="10" fillId="3" borderId="1" xfId="0" applyFont="1" applyFill="1" applyBorder="1" applyAlignment="1">
      <alignment horizontal="left" vertical="center"/>
    </xf>
    <xf numFmtId="4" fontId="10" fillId="0" borderId="1" xfId="1" applyNumberFormat="1" applyFont="1" applyBorder="1" applyAlignment="1" applyProtection="1">
      <alignment vertical="center"/>
    </xf>
    <xf numFmtId="4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horizontal="right"/>
    </xf>
    <xf numFmtId="4" fontId="7" fillId="4" borderId="1" xfId="1" applyNumberFormat="1" applyFont="1" applyFill="1" applyBorder="1" applyAlignment="1" applyProtection="1">
      <alignment vertical="center"/>
    </xf>
    <xf numFmtId="4" fontId="7" fillId="6" borderId="1" xfId="0" applyNumberFormat="1" applyFont="1" applyFill="1" applyBorder="1" applyAlignment="1">
      <alignment vertical="center" shrinkToFit="1"/>
    </xf>
    <xf numFmtId="4" fontId="10" fillId="6" borderId="1" xfId="1" applyNumberFormat="1" applyFont="1" applyFill="1" applyBorder="1" applyAlignment="1" applyProtection="1">
      <alignment vertical="center"/>
    </xf>
    <xf numFmtId="4" fontId="7" fillId="6" borderId="0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vertical="top"/>
    </xf>
    <xf numFmtId="0" fontId="7" fillId="6" borderId="1" xfId="0" applyFont="1" applyFill="1" applyBorder="1" applyAlignment="1">
      <alignment vertical="top"/>
    </xf>
    <xf numFmtId="0" fontId="10" fillId="5" borderId="1" xfId="0" applyFont="1" applyFill="1" applyBorder="1" applyAlignment="1">
      <alignment vertical="top"/>
    </xf>
    <xf numFmtId="4" fontId="10" fillId="5" borderId="1" xfId="1" applyNumberFormat="1" applyFont="1" applyFill="1" applyBorder="1" applyAlignment="1" applyProtection="1">
      <alignment vertical="center"/>
    </xf>
    <xf numFmtId="0" fontId="7" fillId="6" borderId="4" xfId="0" applyFont="1" applyFill="1" applyBorder="1"/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0" fontId="0" fillId="0" borderId="0" xfId="0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155574</xdr:colOff>
      <xdr:row>0</xdr:row>
      <xdr:rowOff>114300</xdr:rowOff>
    </xdr:from>
    <xdr:to>
      <xdr:col>1</xdr:col>
      <xdr:colOff>642710</xdr:colOff>
      <xdr:row>0</xdr:row>
      <xdr:rowOff>1158875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5574" y="114300"/>
          <a:ext cx="8112126" cy="103505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66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.5703125" style="1" customWidth="1"/>
    <col min="2" max="2" width="43.42578125" style="1" customWidth="1"/>
    <col min="3" max="3" width="42.5703125" style="1" customWidth="1"/>
    <col min="4" max="4" width="41.7109375" style="2"/>
    <col min="5" max="1024" width="41.7109375" style="1"/>
  </cols>
  <sheetData>
    <row r="1" spans="1:3" ht="99.95" customHeight="1" x14ac:dyDescent="0.25">
      <c r="A1" s="70"/>
      <c r="B1" s="70"/>
    </row>
    <row r="2" spans="1:3" s="1" customFormat="1" ht="9" customHeight="1" x14ac:dyDescent="0.25">
      <c r="A2" s="71" t="s">
        <v>0</v>
      </c>
      <c r="B2" s="71"/>
      <c r="C2" s="2"/>
    </row>
    <row r="3" spans="1:3" s="1" customFormat="1" ht="9" customHeight="1" x14ac:dyDescent="0.25">
      <c r="A3" s="71"/>
      <c r="B3" s="71"/>
      <c r="C3" s="2"/>
    </row>
    <row r="4" spans="1:3" s="1" customFormat="1" ht="9" customHeight="1" x14ac:dyDescent="0.25">
      <c r="A4" s="71"/>
      <c r="B4" s="71"/>
      <c r="C4" s="2"/>
    </row>
    <row r="5" spans="1:3" s="1" customFormat="1" ht="9" customHeight="1" x14ac:dyDescent="0.25">
      <c r="A5" s="71"/>
      <c r="B5" s="71"/>
      <c r="C5" s="2"/>
    </row>
    <row r="6" spans="1:3" s="1" customFormat="1" ht="9" customHeight="1" x14ac:dyDescent="0.25">
      <c r="A6" s="71"/>
      <c r="B6" s="71"/>
      <c r="C6" s="2"/>
    </row>
    <row r="7" spans="1:3" s="1" customFormat="1" ht="9" customHeigh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ht="15.95" customHeight="1" x14ac:dyDescent="0.25">
      <c r="A10" s="22" t="s">
        <v>41</v>
      </c>
      <c r="B10" s="22"/>
      <c r="C10" s="2"/>
    </row>
    <row r="11" spans="1:3" s="1" customFormat="1" ht="15.95" customHeight="1" x14ac:dyDescent="0.25">
      <c r="A11" s="22" t="s">
        <v>32</v>
      </c>
      <c r="B11" s="23"/>
      <c r="C11" s="2"/>
    </row>
    <row r="12" spans="1:3" s="1" customFormat="1" ht="15.95" customHeight="1" x14ac:dyDescent="0.25">
      <c r="A12" s="24" t="s">
        <v>31</v>
      </c>
      <c r="B12" s="24"/>
      <c r="C12" s="4"/>
    </row>
    <row r="13" spans="1:3" s="1" customFormat="1" ht="15.95" customHeight="1" x14ac:dyDescent="0.25">
      <c r="A13" s="25" t="s">
        <v>30</v>
      </c>
      <c r="B13" s="23"/>
      <c r="C13" s="2"/>
    </row>
    <row r="14" spans="1:3" s="1" customFormat="1" ht="15.95" customHeight="1" x14ac:dyDescent="0.25">
      <c r="A14" s="24" t="s">
        <v>29</v>
      </c>
      <c r="B14" s="24"/>
      <c r="C14" s="5"/>
    </row>
    <row r="15" spans="1:3" s="1" customFormat="1" ht="15.95" customHeight="1" x14ac:dyDescent="0.25">
      <c r="A15" s="25" t="s">
        <v>28</v>
      </c>
      <c r="B15" s="23"/>
      <c r="C15" s="2"/>
    </row>
    <row r="16" spans="1:3" s="1" customFormat="1" ht="15.95" customHeight="1" x14ac:dyDescent="0.25">
      <c r="A16" s="24" t="s">
        <v>66</v>
      </c>
      <c r="B16" s="24"/>
      <c r="C16" s="4"/>
    </row>
    <row r="17" spans="1:3" s="1" customFormat="1" ht="15.95" customHeight="1" x14ac:dyDescent="0.25">
      <c r="A17" s="24" t="s">
        <v>65</v>
      </c>
      <c r="B17" s="24"/>
      <c r="C17" s="5"/>
    </row>
    <row r="18" spans="1:3" s="1" customFormat="1" ht="15.95" customHeight="1" x14ac:dyDescent="0.25">
      <c r="A18" s="25"/>
      <c r="B18" s="23"/>
      <c r="C18" s="5"/>
    </row>
    <row r="19" spans="1:3" s="7" customFormat="1" ht="15.95" customHeight="1" x14ac:dyDescent="0.25">
      <c r="A19" s="26" t="s">
        <v>59</v>
      </c>
      <c r="B19" s="27">
        <v>12921130.16</v>
      </c>
      <c r="C19" s="6"/>
    </row>
    <row r="20" spans="1:3" s="7" customFormat="1" ht="15.95" customHeight="1" x14ac:dyDescent="0.25">
      <c r="A20" s="26" t="s">
        <v>60</v>
      </c>
      <c r="B20" s="27">
        <v>0</v>
      </c>
      <c r="C20" s="6"/>
    </row>
    <row r="21" spans="1:3" s="7" customFormat="1" ht="15.95" customHeight="1" x14ac:dyDescent="0.25">
      <c r="A21" s="26"/>
      <c r="B21" s="28"/>
      <c r="C21" s="6"/>
    </row>
    <row r="22" spans="1:3" s="1" customFormat="1" ht="21.95" customHeight="1" x14ac:dyDescent="0.25">
      <c r="A22" s="68" t="s">
        <v>2</v>
      </c>
      <c r="B22" s="68"/>
      <c r="C22" s="4"/>
    </row>
    <row r="23" spans="1:3" s="1" customFormat="1" ht="14.1" customHeight="1" x14ac:dyDescent="0.25">
      <c r="A23" s="29"/>
      <c r="B23" s="69" t="s">
        <v>58</v>
      </c>
      <c r="C23" s="4"/>
    </row>
    <row r="24" spans="1:3" s="1" customFormat="1" ht="15.95" customHeight="1" x14ac:dyDescent="0.25">
      <c r="A24" s="30" t="s">
        <v>67</v>
      </c>
      <c r="B24" s="69"/>
      <c r="C24" s="8"/>
    </row>
    <row r="25" spans="1:3" s="1" customFormat="1" ht="15.95" customHeight="1" x14ac:dyDescent="0.25">
      <c r="A25" s="31" t="s">
        <v>3</v>
      </c>
      <c r="B25" s="32"/>
      <c r="C25" s="9"/>
    </row>
    <row r="26" spans="1:3" s="1" customFormat="1" ht="15.95" customHeight="1" x14ac:dyDescent="0.25">
      <c r="A26" s="33" t="s">
        <v>4</v>
      </c>
      <c r="B26" s="34">
        <v>923.71</v>
      </c>
      <c r="C26" s="10"/>
    </row>
    <row r="27" spans="1:3" s="1" customFormat="1" ht="15.95" customHeight="1" x14ac:dyDescent="0.25">
      <c r="A27" s="33" t="s">
        <v>52</v>
      </c>
      <c r="B27" s="34">
        <v>38096.089999999997</v>
      </c>
      <c r="C27" s="10"/>
    </row>
    <row r="28" spans="1:3" s="1" customFormat="1" ht="15.95" customHeight="1" x14ac:dyDescent="0.25">
      <c r="A28" s="33" t="s">
        <v>53</v>
      </c>
      <c r="B28" s="34">
        <v>45760538.840000004</v>
      </c>
      <c r="C28" s="10"/>
    </row>
    <row r="29" spans="1:3" s="1" customFormat="1" ht="15.95" customHeight="1" x14ac:dyDescent="0.25">
      <c r="A29" s="35" t="s">
        <v>33</v>
      </c>
      <c r="B29" s="36">
        <f>B27+B28+B26</f>
        <v>45799558.640000008</v>
      </c>
      <c r="C29" s="10"/>
    </row>
    <row r="30" spans="1:3" s="1" customFormat="1" ht="15.95" customHeight="1" x14ac:dyDescent="0.25">
      <c r="A30" s="37"/>
      <c r="B30" s="27"/>
      <c r="C30" s="10"/>
    </row>
    <row r="31" spans="1:3" s="1" customFormat="1" ht="15.95" customHeight="1" x14ac:dyDescent="0.25">
      <c r="A31" s="31" t="s">
        <v>5</v>
      </c>
      <c r="B31" s="31"/>
      <c r="C31" s="8"/>
    </row>
    <row r="32" spans="1:3" s="1" customFormat="1" ht="15.95" customHeight="1" x14ac:dyDescent="0.25">
      <c r="A32" s="38" t="s">
        <v>42</v>
      </c>
      <c r="B32" s="27">
        <v>7001854.4100000001</v>
      </c>
      <c r="C32" s="11"/>
    </row>
    <row r="33" spans="1:3" s="12" customFormat="1" ht="15.95" customHeight="1" x14ac:dyDescent="0.25">
      <c r="A33" s="38" t="s">
        <v>43</v>
      </c>
      <c r="B33" s="27">
        <v>548280</v>
      </c>
      <c r="C33" s="11"/>
    </row>
    <row r="34" spans="1:3" s="12" customFormat="1" ht="15.95" customHeight="1" x14ac:dyDescent="0.25">
      <c r="A34" s="22" t="s">
        <v>44</v>
      </c>
      <c r="B34" s="27">
        <v>308825.46999999997</v>
      </c>
      <c r="C34" s="11"/>
    </row>
    <row r="35" spans="1:3" s="12" customFormat="1" ht="15.95" customHeight="1" x14ac:dyDescent="0.25">
      <c r="A35" s="22" t="s">
        <v>45</v>
      </c>
      <c r="B35" s="27">
        <v>27953.919999999998</v>
      </c>
      <c r="C35" s="11"/>
    </row>
    <row r="36" spans="1:3" s="12" customFormat="1" ht="15.95" customHeight="1" x14ac:dyDescent="0.25">
      <c r="A36" s="22" t="s">
        <v>68</v>
      </c>
      <c r="B36" s="27">
        <v>58118.19</v>
      </c>
      <c r="C36" s="11"/>
    </row>
    <row r="37" spans="1:3" s="12" customFormat="1" ht="15.95" customHeight="1" x14ac:dyDescent="0.25">
      <c r="A37" s="39" t="s">
        <v>34</v>
      </c>
      <c r="B37" s="36">
        <f>SUM(B32:B36)</f>
        <v>7945031.9900000002</v>
      </c>
      <c r="C37" s="13"/>
    </row>
    <row r="38" spans="1:3" s="12" customFormat="1" ht="15.95" customHeight="1" x14ac:dyDescent="0.25">
      <c r="A38" s="40"/>
      <c r="B38" s="41"/>
      <c r="C38" s="13"/>
    </row>
    <row r="39" spans="1:3" s="12" customFormat="1" ht="15.95" customHeight="1" x14ac:dyDescent="0.25">
      <c r="A39" s="42" t="s">
        <v>6</v>
      </c>
      <c r="B39" s="43"/>
      <c r="C39" s="13"/>
    </row>
    <row r="40" spans="1:3" s="12" customFormat="1" ht="15.95" customHeight="1" x14ac:dyDescent="0.25">
      <c r="A40" s="38" t="s">
        <v>46</v>
      </c>
      <c r="B40" s="27">
        <v>44590573.149999999</v>
      </c>
      <c r="C40" s="13"/>
    </row>
    <row r="41" spans="1:3" s="12" customFormat="1" ht="15.95" customHeight="1" x14ac:dyDescent="0.25">
      <c r="A41" s="38" t="s">
        <v>47</v>
      </c>
      <c r="B41" s="27">
        <v>549139.4</v>
      </c>
      <c r="C41" s="13"/>
    </row>
    <row r="42" spans="1:3" s="12" customFormat="1" ht="15.95" customHeight="1" x14ac:dyDescent="0.25">
      <c r="A42" s="39" t="s">
        <v>35</v>
      </c>
      <c r="B42" s="36">
        <f>SUM(B40:B41)</f>
        <v>45139712.549999997</v>
      </c>
      <c r="C42" s="13"/>
    </row>
    <row r="43" spans="1:3" s="15" customFormat="1" ht="15.95" customHeight="1" x14ac:dyDescent="0.25">
      <c r="A43" s="44"/>
      <c r="B43" s="45"/>
      <c r="C43" s="14"/>
    </row>
    <row r="44" spans="1:3" s="12" customFormat="1" ht="15.95" customHeight="1" x14ac:dyDescent="0.25">
      <c r="A44" s="46" t="s">
        <v>7</v>
      </c>
      <c r="B44" s="47"/>
      <c r="C44" s="16"/>
    </row>
    <row r="45" spans="1:3" s="12" customFormat="1" ht="15.95" customHeight="1" x14ac:dyDescent="0.25">
      <c r="A45" s="48" t="s">
        <v>48</v>
      </c>
      <c r="B45" s="27">
        <v>40927317.229999997</v>
      </c>
      <c r="C45" s="16"/>
    </row>
    <row r="46" spans="1:3" s="12" customFormat="1" ht="15.95" customHeight="1" x14ac:dyDescent="0.25">
      <c r="A46" s="44" t="s">
        <v>8</v>
      </c>
      <c r="B46" s="36">
        <f>B45</f>
        <v>40927317.229999997</v>
      </c>
      <c r="C46" s="16"/>
    </row>
    <row r="47" spans="1:3" s="12" customFormat="1" ht="15.95" customHeight="1" x14ac:dyDescent="0.25">
      <c r="A47" s="22" t="s">
        <v>49</v>
      </c>
      <c r="B47" s="27">
        <v>548280</v>
      </c>
      <c r="C47" s="16"/>
    </row>
    <row r="48" spans="1:3" s="12" customFormat="1" ht="15.95" customHeight="1" x14ac:dyDescent="0.25">
      <c r="A48" s="44" t="s">
        <v>9</v>
      </c>
      <c r="B48" s="36">
        <f>B47</f>
        <v>548280</v>
      </c>
      <c r="C48" s="16"/>
    </row>
    <row r="49" spans="1:3" s="12" customFormat="1" ht="15.95" customHeight="1" x14ac:dyDescent="0.25">
      <c r="A49" s="42" t="s">
        <v>36</v>
      </c>
      <c r="B49" s="49">
        <f>B46+B48</f>
        <v>41475597.229999997</v>
      </c>
      <c r="C49" s="16"/>
    </row>
    <row r="50" spans="1:3" s="15" customFormat="1" ht="15.95" customHeight="1" x14ac:dyDescent="0.25">
      <c r="A50" s="44"/>
      <c r="B50" s="45"/>
      <c r="C50" s="14"/>
    </row>
    <row r="51" spans="1:3" s="12" customFormat="1" ht="15.95" customHeight="1" x14ac:dyDescent="0.25">
      <c r="A51" s="42" t="s">
        <v>10</v>
      </c>
      <c r="B51" s="50"/>
      <c r="C51" s="16"/>
    </row>
    <row r="52" spans="1:3" s="12" customFormat="1" ht="15.95" customHeight="1" x14ac:dyDescent="0.25">
      <c r="A52" s="42" t="s">
        <v>11</v>
      </c>
      <c r="B52" s="42"/>
      <c r="C52" s="8"/>
    </row>
    <row r="53" spans="1:3" s="12" customFormat="1" ht="15.95" customHeight="1" x14ac:dyDescent="0.25">
      <c r="A53" s="51" t="s">
        <v>12</v>
      </c>
      <c r="B53" s="27">
        <f>4196629.93+855485.95+7875</f>
        <v>5059990.88</v>
      </c>
      <c r="C53" s="11"/>
    </row>
    <row r="54" spans="1:3" s="12" customFormat="1" ht="15.95" customHeight="1" x14ac:dyDescent="0.25">
      <c r="A54" s="52" t="s">
        <v>13</v>
      </c>
      <c r="B54" s="27">
        <f>2516877.78+25120.38+2803.91</f>
        <v>2544802.0699999998</v>
      </c>
      <c r="C54" s="11"/>
    </row>
    <row r="55" spans="1:3" s="12" customFormat="1" ht="15.95" customHeight="1" x14ac:dyDescent="0.25">
      <c r="A55" s="52" t="s">
        <v>14</v>
      </c>
      <c r="B55" s="27">
        <v>1430431.89</v>
      </c>
      <c r="C55" s="11"/>
    </row>
    <row r="56" spans="1:3" s="12" customFormat="1" ht="15.95" customHeight="1" x14ac:dyDescent="0.25">
      <c r="A56" s="51" t="s">
        <v>15</v>
      </c>
      <c r="B56" s="27">
        <v>116347.44</v>
      </c>
      <c r="C56" s="11"/>
    </row>
    <row r="57" spans="1:3" s="12" customFormat="1" ht="15.95" customHeight="1" x14ac:dyDescent="0.25">
      <c r="A57" s="51" t="s">
        <v>16</v>
      </c>
      <c r="B57" s="27">
        <v>332265.86</v>
      </c>
      <c r="C57" s="11"/>
    </row>
    <row r="58" spans="1:3" s="12" customFormat="1" ht="15.95" customHeight="1" x14ac:dyDescent="0.25">
      <c r="A58" s="51" t="s">
        <v>17</v>
      </c>
      <c r="B58" s="27">
        <f>1154591.46+228413.2</f>
        <v>1383004.66</v>
      </c>
      <c r="C58" s="11"/>
    </row>
    <row r="59" spans="1:3" s="12" customFormat="1" ht="29.1" customHeight="1" x14ac:dyDescent="0.25">
      <c r="A59" s="51" t="s">
        <v>62</v>
      </c>
      <c r="B59" s="27">
        <v>401729.3</v>
      </c>
      <c r="C59" s="11"/>
    </row>
    <row r="60" spans="1:3" s="12" customFormat="1" ht="15.95" customHeight="1" x14ac:dyDescent="0.25">
      <c r="A60" s="48" t="s">
        <v>61</v>
      </c>
      <c r="B60" s="27">
        <v>3795.76</v>
      </c>
      <c r="C60" s="11"/>
    </row>
    <row r="61" spans="1:3" s="12" customFormat="1" ht="15.95" customHeight="1" x14ac:dyDescent="0.25">
      <c r="A61" s="44" t="s">
        <v>63</v>
      </c>
      <c r="B61" s="36">
        <f>SUM(B53:B60)</f>
        <v>11272367.859999999</v>
      </c>
      <c r="C61" s="11"/>
    </row>
    <row r="62" spans="1:3" s="12" customFormat="1" ht="15.95" customHeight="1" x14ac:dyDescent="0.25">
      <c r="A62" s="44"/>
      <c r="B62" s="53"/>
      <c r="C62" s="11"/>
    </row>
    <row r="63" spans="1:3" s="12" customFormat="1" ht="15.95" customHeight="1" x14ac:dyDescent="0.25">
      <c r="A63" s="42" t="s">
        <v>18</v>
      </c>
      <c r="B63" s="42"/>
      <c r="C63" s="13"/>
    </row>
    <row r="64" spans="1:3" s="12" customFormat="1" ht="15.95" customHeight="1" x14ac:dyDescent="0.25">
      <c r="A64" s="51" t="s">
        <v>51</v>
      </c>
      <c r="B64" s="27">
        <v>0</v>
      </c>
      <c r="C64" s="13"/>
    </row>
    <row r="65" spans="1:4" s="12" customFormat="1" ht="15.95" customHeight="1" x14ac:dyDescent="0.25">
      <c r="A65" s="51" t="s">
        <v>19</v>
      </c>
      <c r="B65" s="27">
        <v>0</v>
      </c>
      <c r="C65" s="13"/>
    </row>
    <row r="66" spans="1:4" s="12" customFormat="1" ht="15.95" customHeight="1" x14ac:dyDescent="0.25">
      <c r="A66" s="48" t="s">
        <v>20</v>
      </c>
      <c r="B66" s="27">
        <v>0</v>
      </c>
      <c r="C66" s="13"/>
    </row>
    <row r="67" spans="1:4" s="12" customFormat="1" ht="15.95" customHeight="1" x14ac:dyDescent="0.25">
      <c r="A67" s="48" t="s">
        <v>50</v>
      </c>
      <c r="B67" s="27">
        <v>0</v>
      </c>
      <c r="C67" s="13"/>
    </row>
    <row r="68" spans="1:4" s="12" customFormat="1" ht="15.95" customHeight="1" x14ac:dyDescent="0.25">
      <c r="A68" s="44" t="s">
        <v>37</v>
      </c>
      <c r="B68" s="36">
        <f>SUM(B64:B67)</f>
        <v>0</v>
      </c>
      <c r="C68" s="16"/>
    </row>
    <row r="69" spans="1:4" s="12" customFormat="1" ht="15.95" customHeight="1" x14ac:dyDescent="0.25">
      <c r="A69" s="44" t="s">
        <v>38</v>
      </c>
      <c r="B69" s="36">
        <f>B61+B68</f>
        <v>11272367.859999999</v>
      </c>
      <c r="C69" s="16"/>
    </row>
    <row r="70" spans="1:4" s="12" customFormat="1" ht="15.95" customHeight="1" x14ac:dyDescent="0.25">
      <c r="A70" s="44"/>
      <c r="B70" s="41"/>
      <c r="C70" s="16"/>
    </row>
    <row r="71" spans="1:4" s="12" customFormat="1" ht="15.95" customHeight="1" x14ac:dyDescent="0.25">
      <c r="A71" s="46" t="s">
        <v>21</v>
      </c>
      <c r="B71" s="47"/>
      <c r="C71" s="16"/>
    </row>
    <row r="72" spans="1:4" s="12" customFormat="1" ht="15.95" customHeight="1" x14ac:dyDescent="0.25">
      <c r="A72" s="51" t="s">
        <v>22</v>
      </c>
      <c r="B72" s="27">
        <v>0</v>
      </c>
      <c r="C72" s="13"/>
      <c r="D72" s="21"/>
    </row>
    <row r="73" spans="1:4" s="12" customFormat="1" ht="15.95" customHeight="1" x14ac:dyDescent="0.25">
      <c r="A73" s="51" t="s">
        <v>57</v>
      </c>
      <c r="B73" s="27">
        <v>0</v>
      </c>
      <c r="C73" s="2"/>
    </row>
    <row r="74" spans="1:4" s="12" customFormat="1" ht="15.95" customHeight="1" x14ac:dyDescent="0.25">
      <c r="A74" s="54" t="s">
        <v>39</v>
      </c>
      <c r="B74" s="55">
        <f>B72+B73</f>
        <v>0</v>
      </c>
      <c r="C74" s="2"/>
    </row>
    <row r="75" spans="1:4" s="18" customFormat="1" ht="15.95" customHeight="1" x14ac:dyDescent="0.25">
      <c r="A75" s="44"/>
      <c r="B75" s="44"/>
      <c r="C75" s="17"/>
    </row>
    <row r="76" spans="1:4" s="12" customFormat="1" ht="15.95" customHeight="1" x14ac:dyDescent="0.25">
      <c r="A76" s="31" t="s">
        <v>70</v>
      </c>
      <c r="B76" s="56"/>
      <c r="C76" s="10"/>
    </row>
    <row r="77" spans="1:4" s="12" customFormat="1" ht="15.95" customHeight="1" x14ac:dyDescent="0.25">
      <c r="A77" s="57" t="s">
        <v>23</v>
      </c>
      <c r="B77" s="34">
        <v>923.71</v>
      </c>
      <c r="C77" s="10"/>
    </row>
    <row r="78" spans="1:4" s="12" customFormat="1" ht="15.95" customHeight="1" x14ac:dyDescent="0.25">
      <c r="A78" s="57" t="s">
        <v>54</v>
      </c>
      <c r="B78" s="34">
        <v>17409.28</v>
      </c>
      <c r="C78" s="10"/>
      <c r="D78" s="21"/>
    </row>
    <row r="79" spans="1:4" s="12" customFormat="1" ht="15.95" customHeight="1" x14ac:dyDescent="0.25">
      <c r="A79" s="57" t="s">
        <v>55</v>
      </c>
      <c r="B79" s="34">
        <v>42453889.780000001</v>
      </c>
      <c r="C79" s="19"/>
    </row>
    <row r="80" spans="1:4" s="12" customFormat="1" ht="15.95" customHeight="1" x14ac:dyDescent="0.25">
      <c r="A80" s="54" t="s">
        <v>40</v>
      </c>
      <c r="B80" s="58">
        <f>(B29+B37)-(B69+B74)</f>
        <v>42472222.770000011</v>
      </c>
      <c r="C80" s="19"/>
    </row>
    <row r="81" spans="1:5" s="12" customFormat="1" ht="15.95" customHeight="1" x14ac:dyDescent="0.25">
      <c r="A81" s="64" t="s">
        <v>56</v>
      </c>
      <c r="B81" s="59"/>
      <c r="C81" s="5"/>
      <c r="D81" s="2"/>
    </row>
    <row r="82" spans="1:5" s="12" customFormat="1" ht="15.95" customHeight="1" x14ac:dyDescent="0.25">
      <c r="A82" s="62" t="s">
        <v>24</v>
      </c>
      <c r="B82" s="60"/>
      <c r="C82" s="5"/>
      <c r="D82" s="2"/>
    </row>
    <row r="83" spans="1:5" s="12" customFormat="1" ht="15.95" customHeight="1" x14ac:dyDescent="0.25">
      <c r="A83" s="61" t="s">
        <v>25</v>
      </c>
      <c r="B83" s="58">
        <v>0</v>
      </c>
      <c r="C83" s="5"/>
      <c r="D83" s="2"/>
    </row>
    <row r="84" spans="1:5" s="12" customFormat="1" ht="15.95" customHeight="1" x14ac:dyDescent="0.25">
      <c r="A84" s="61" t="s">
        <v>26</v>
      </c>
      <c r="B84" s="58">
        <v>0</v>
      </c>
      <c r="C84" s="5"/>
      <c r="D84" s="2"/>
      <c r="E84" s="21"/>
    </row>
    <row r="85" spans="1:5" s="12" customFormat="1" ht="15.95" customHeight="1" x14ac:dyDescent="0.25">
      <c r="A85" s="61" t="s">
        <v>71</v>
      </c>
      <c r="B85" s="58">
        <v>296841.33</v>
      </c>
      <c r="C85" s="5"/>
      <c r="D85" s="2"/>
    </row>
    <row r="86" spans="1:5" s="12" customFormat="1" ht="15.95" customHeight="1" x14ac:dyDescent="0.25">
      <c r="A86" s="62" t="s">
        <v>27</v>
      </c>
      <c r="B86" s="63">
        <f>B83+B84+B85</f>
        <v>296841.33</v>
      </c>
      <c r="C86" s="1"/>
      <c r="D86" s="2"/>
    </row>
    <row r="87" spans="1:5" s="12" customFormat="1" ht="228" customHeight="1" x14ac:dyDescent="0.25">
      <c r="A87" s="73" t="s">
        <v>64</v>
      </c>
      <c r="B87" s="74"/>
      <c r="C87" s="1"/>
      <c r="D87" s="2"/>
    </row>
    <row r="88" spans="1:5" ht="15.75" customHeight="1" x14ac:dyDescent="0.25">
      <c r="A88" s="66"/>
      <c r="B88" s="65" t="s">
        <v>69</v>
      </c>
      <c r="C88" s="4"/>
    </row>
    <row r="89" spans="1:5" x14ac:dyDescent="0.25">
      <c r="A89" s="67"/>
      <c r="B89" s="67"/>
    </row>
    <row r="90" spans="1:5" s="12" customFormat="1" x14ac:dyDescent="0.25">
      <c r="A90" s="1"/>
      <c r="B90" s="1"/>
      <c r="C90" s="1"/>
      <c r="D90" s="2"/>
    </row>
    <row r="99" spans="2:2" ht="18" customHeight="1" x14ac:dyDescent="0.25">
      <c r="B99" s="20"/>
    </row>
  </sheetData>
  <mergeCells count="7">
    <mergeCell ref="A89:B89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2022-03-10T17:52:12Z</cp:lastPrinted>
  <dcterms:created xsi:type="dcterms:W3CDTF">2021-09-23T15:15:02Z</dcterms:created>
  <dcterms:modified xsi:type="dcterms:W3CDTF">2022-03-10T20:44:45Z</dcterms:modified>
  <dc:language>pt-BR</dc:language>
</cp:coreProperties>
</file>