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Z:\CFOP\SEFOP\Relatórios\Portal Transparência\2021\11_NOVEMBRO_2021\"/>
    </mc:Choice>
  </mc:AlternateContent>
  <xr:revisionPtr revIDLastSave="0" documentId="13_ncr:1_{4F6BFA4A-18B9-4A08-9AB6-6B36D69F31AD}" xr6:coauthVersionLast="47" xr6:coauthVersionMax="47" xr10:uidLastSave="{00000000-0000-0000-0000-000000000000}"/>
  <bookViews>
    <workbookView xWindow="20370" yWindow="-120" windowWidth="20730" windowHeight="11760" xr2:uid="{00000000-000D-0000-FFFF-FFFF00000000}"/>
  </bookViews>
  <sheets>
    <sheet name="Dirigentes e Chefias" sheetId="3" r:id="rId1"/>
  </sheets>
  <definedNames>
    <definedName name="_xlnm._FilterDatabase" localSheetId="0" hidden="1">'Dirigentes e Chefias'!$B$10:$M$68</definedName>
    <definedName name="Excel_BuiltIn_Print_Titles_1" localSheetId="0">'Dirigentes e Chefias'!$B$1:$IY$10</definedName>
    <definedName name="Excel_BuiltIn_Print_Titles_1">#REF!</definedName>
    <definedName name="_xlnm.Print_Titles" localSheetId="0">'Dirigentes e Chefias'!$1:$10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3" l="1"/>
  <c r="H68" i="3"/>
  <c r="H47" i="3"/>
  <c r="H34" i="3"/>
  <c r="H59" i="3"/>
  <c r="H40" i="3"/>
  <c r="H39" i="3"/>
</calcChain>
</file>

<file path=xl/sharedStrings.xml><?xml version="1.0" encoding="utf-8"?>
<sst xmlns="http://schemas.openxmlformats.org/spreadsheetml/2006/main" count="368" uniqueCount="196">
  <si>
    <t>DEMONSTRATIVO DE VENCIMENTOS - CELETISTAS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</si>
  <si>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</si>
  <si>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</si>
  <si>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</si>
  <si>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</si>
  <si>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</si>
  <si>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</si>
  <si>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</si>
  <si>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</si>
  <si>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</si>
  <si>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ANA KAROLINA OLIVEIRA BARROS</t>
  </si>
  <si>
    <t>ANNA LUIZA RUCAS DA SILVA LOURENCO</t>
  </si>
  <si>
    <t>CLAUDEMIRO EUZEBIO DOURADO</t>
  </si>
  <si>
    <t>SUPERINTENDENTE ADM. E FINANCEIRO</t>
  </si>
  <si>
    <t>DANTE GARCIA DE PAULA</t>
  </si>
  <si>
    <t>FAUSE MUSSE</t>
  </si>
  <si>
    <t>HELCA DE SOUSA NASCIMENTO</t>
  </si>
  <si>
    <t>HERYKA ALMEIDA GUIMARAES</t>
  </si>
  <si>
    <t>COORDENADOR (A) DE CONTROLE E MONITORAMENTO</t>
  </si>
  <si>
    <t>JORGE NUNES PEIXOTO</t>
  </si>
  <si>
    <t>LUCAS PAULA DA SILVA</t>
  </si>
  <si>
    <t>SUPERINTENDENTE EXECUTIVO (A)</t>
  </si>
  <si>
    <t>RENATA MIASHIRO BORGES</t>
  </si>
  <si>
    <t>SERGIO DAHER</t>
  </si>
  <si>
    <t>VANESSA MARIA DE QUEIROZ</t>
  </si>
  <si>
    <t>WAGNER DE OLIVEIRA REIS</t>
  </si>
  <si>
    <t>ANDRE ALVES DOS SANTOS</t>
  </si>
  <si>
    <t>JOSE ANTONIO FERREIRA CIRINO</t>
  </si>
  <si>
    <t>GERALDINNY CAMARGO CALIXTRATO DE SOUZA</t>
  </si>
  <si>
    <t>CARLOS EDUARDO GOMES DA SILVA</t>
  </si>
  <si>
    <t>ASSESSOR (A) EXECUTIVO (A)</t>
  </si>
  <si>
    <t>RAIMUNDO NONATO DINIZ RODRIGUES FILHO</t>
  </si>
  <si>
    <t>OS: ASSOCIAÇÃO DE GESTÃO, INOVAÇÃO E RESULTADOS EM SAÚDE - AGIR</t>
  </si>
  <si>
    <t>VITOR MARQUEZ PEIXOTO</t>
  </si>
  <si>
    <t>ASSOCIAÇÃO DE GESTÃO, INOVAÇÃO E RESULTADOS EM SAÚDE - AGIR</t>
  </si>
  <si>
    <t>DARLENE ARAUJO DE CARVALHO</t>
  </si>
  <si>
    <t>COORDENADOR (A) DE DESENVOLVIMENTO HUMANO E ORGANIZACIONAL</t>
  </si>
  <si>
    <t>RAFAELA JULIA BATISTA VERONEZI</t>
  </si>
  <si>
    <t>ARTHUR ROBERTO BANKS PIRES</t>
  </si>
  <si>
    <t>KELVIN CANTARELLI DOS SANTOS</t>
  </si>
  <si>
    <t>SUPERVISOR (A) DE TRANSPARÊNCIA E PERFORMANCE</t>
  </si>
  <si>
    <t>ASSESSOR (A) DE COMUNICAÇÃO E MARKETING</t>
  </si>
  <si>
    <t>SUPERVISOR (A) DE ENGENHARIA CLÍNICA</t>
  </si>
  <si>
    <t>SUPERINTENDENTE DE GESTÃO E PLANEJAMENTO</t>
  </si>
  <si>
    <t>ASSESSOR (A) JURÍDICO (A)</t>
  </si>
  <si>
    <t>ASSESSOR (A) DE RELAÇÕES EXTERNAS</t>
  </si>
  <si>
    <t>GERENTE CORPORATIVO (A) DE TI</t>
  </si>
  <si>
    <t>SUPERVISOR (A) DE EXCELÊNCIA OPERACIONAL</t>
  </si>
  <si>
    <t>GERENTE CORPORATIVO (A) ADMINISTRATIVO (A)</t>
  </si>
  <si>
    <t>SUPERINTENDENTE DE RELAÇÕES INSTITUCIONAIS</t>
  </si>
  <si>
    <t>GERENTE CORPORATIVO (A) DE RH</t>
  </si>
  <si>
    <t>DIRETOR (A) DE ENSINO E DESENVOLVIMENTO</t>
  </si>
  <si>
    <t>GERENTE CORPORATIVO (A)  DE ENSINO E PESQUISA</t>
  </si>
  <si>
    <t>MARIANA LUIZ CABRAL</t>
  </si>
  <si>
    <t>SUPERVISOR (A) FINANCEIRO (A)</t>
  </si>
  <si>
    <t>ROSANGELA CIRQUEIRA DE SOUSA</t>
  </si>
  <si>
    <t>SUPERVISOR (A) CONTÁBIL</t>
  </si>
  <si>
    <t>Vínculo</t>
  </si>
  <si>
    <t>Telefone</t>
  </si>
  <si>
    <t>E-mail</t>
  </si>
  <si>
    <t>CYRO MIRANDA GIFFORD JÚNIOR</t>
  </si>
  <si>
    <r>
      <t xml:space="preserve">CONSELHEIRO ADMINISTRATIVO </t>
    </r>
    <r>
      <rPr>
        <b/>
        <sz val="10"/>
        <rFont val="Arial"/>
        <family val="2"/>
      </rPr>
      <t>*</t>
    </r>
  </si>
  <si>
    <t>Não se aplica</t>
  </si>
  <si>
    <t>(62) 3995-5405</t>
  </si>
  <si>
    <t>agir@agirsaude.org.br</t>
  </si>
  <si>
    <t>CLIDENOR GOMES FILHO</t>
  </si>
  <si>
    <t>FERNANDO MORAIS PINHEIRO</t>
  </si>
  <si>
    <t>JOSÉ EVALDO BALDUÍNO LEITÃO</t>
  </si>
  <si>
    <t>JOSÉ EVARISTO DOS SANTOS</t>
  </si>
  <si>
    <t>PAULO AFONSO FERREIRA</t>
  </si>
  <si>
    <t>SALOMÃO RODRIGUES FILHO</t>
  </si>
  <si>
    <t>VARDELI ALVES DE MORAES</t>
  </si>
  <si>
    <t>ALCIDES RODRIGUES JUNIOR</t>
  </si>
  <si>
    <r>
      <t xml:space="preserve">CONSELHEIRO FISCAL </t>
    </r>
    <r>
      <rPr>
        <b/>
        <sz val="10"/>
        <rFont val="Arial"/>
        <family val="2"/>
      </rPr>
      <t>**</t>
    </r>
  </si>
  <si>
    <t>ALCIDES LUÍS DE SIQUEIRA</t>
  </si>
  <si>
    <r>
      <t>CONSELHEIRO FISCAL</t>
    </r>
    <r>
      <rPr>
        <b/>
        <sz val="10"/>
        <rFont val="Arial"/>
        <family val="2"/>
      </rPr>
      <t xml:space="preserve">  **</t>
    </r>
  </si>
  <si>
    <t>CÉSAR HELOU</t>
  </si>
  <si>
    <t>LÚCIO FIÚZA GOUTHIER</t>
  </si>
  <si>
    <t>PEDRO DANIEL BITTAR</t>
  </si>
  <si>
    <t>RUI GILBERTO FERREIRA</t>
  </si>
  <si>
    <t>WASHINGTON CRUZ</t>
  </si>
  <si>
    <r>
      <t xml:space="preserve">DIRETOR-PRESIDENTE </t>
    </r>
    <r>
      <rPr>
        <b/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**</t>
    </r>
  </si>
  <si>
    <t>DANIEL LAGNI</t>
  </si>
  <si>
    <r>
      <t xml:space="preserve">DIRETOR-TESOUREIRO </t>
    </r>
    <r>
      <rPr>
        <b/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**</t>
    </r>
  </si>
  <si>
    <t>CLT</t>
  </si>
  <si>
    <t>(62) 3995-5406</t>
  </si>
  <si>
    <t>sergiodaher@agirsaude.org.br</t>
  </si>
  <si>
    <t>lucas.silva@agirsaude.org.br</t>
  </si>
  <si>
    <t>claudemiro@agirsaude.org.br</t>
  </si>
  <si>
    <t>garciadante@agirsaude.org.br</t>
  </si>
  <si>
    <t>(62) 3995-5432</t>
  </si>
  <si>
    <t>annaluiza@agirsaude.org.br</t>
  </si>
  <si>
    <t>(62) 3995-5431</t>
  </si>
  <si>
    <t>fause@agirsaude.org.br</t>
  </si>
  <si>
    <t>carlos@agirsaude.org.br</t>
  </si>
  <si>
    <t>helca.nascimento@agirsaude.org.br</t>
  </si>
  <si>
    <t>ana.karolina@agirsaude.org.br</t>
  </si>
  <si>
    <t>(62) 3995-5416</t>
  </si>
  <si>
    <t>(62) 3995-5459</t>
  </si>
  <si>
    <t>jorgenunes@agirsaude.org.br</t>
  </si>
  <si>
    <t>kelvin@agirsaude.org.br</t>
  </si>
  <si>
    <t>rafaela.veronezi@agirsaude.org.br</t>
  </si>
  <si>
    <t>(62) 3995-5461</t>
  </si>
  <si>
    <t>renata@agirsaude.org.br</t>
  </si>
  <si>
    <t>antonio.cirino@agirsaude.org.br</t>
  </si>
  <si>
    <t>andre.santos@agirsaude.org.br</t>
  </si>
  <si>
    <t>(62) 3995-5412</t>
  </si>
  <si>
    <t>darlene.carvalho@agirsaude.org.br</t>
  </si>
  <si>
    <t>geraldinny@agirsaude.org.br</t>
  </si>
  <si>
    <t>planejamento@agirsaude.org.br</t>
  </si>
  <si>
    <t>(62) 3995-5404</t>
  </si>
  <si>
    <t>arthur.pires@agirsaude.org.br</t>
  </si>
  <si>
    <t>(62) 3995- 6336 / 6803</t>
  </si>
  <si>
    <t>mariana.cabral@agirsaude.org.br</t>
  </si>
  <si>
    <t>(62) 3995-3034</t>
  </si>
  <si>
    <t>rosangela@agirsaude.org.br</t>
  </si>
  <si>
    <t>raimundo@agirsaude.org.br</t>
  </si>
  <si>
    <t>(62) 3995-5449</t>
  </si>
  <si>
    <t>(62) 3995-5403</t>
  </si>
  <si>
    <t>vitor.peixoto@agirsaude.org.br</t>
  </si>
  <si>
    <t>(62) 3995-5447</t>
  </si>
  <si>
    <t>(62) 3995-5454</t>
  </si>
  <si>
    <t>(62) 3995-5463</t>
  </si>
  <si>
    <t>(62) 3995-5451</t>
  </si>
  <si>
    <t>(62) 3995-5489</t>
  </si>
  <si>
    <t>CHEFE DO NÚCLEO DE COMPLIANCE E QUALIDADE</t>
  </si>
  <si>
    <t>GERENTE CORPORATIVO (A) DE PLANEJAMENTO</t>
  </si>
  <si>
    <t>GERENTE CORPORATIVO (A) DE SUPRIMENTOS</t>
  </si>
  <si>
    <t>ARMANDO ZAFALAO JUNIOR</t>
  </si>
  <si>
    <t>armando@agirsaude.org.br</t>
  </si>
  <si>
    <t>(62) 3995-5475</t>
  </si>
  <si>
    <t>CAMILA BORGES RUFINO MOREIRA</t>
  </si>
  <si>
    <t>SUPERVISOR (A) DE AVALIAÇÃO E PRESTAÇÃO DE CONTAS</t>
  </si>
  <si>
    <t>(62) 3995-5462</t>
  </si>
  <si>
    <t>camila@agirsaude.org.br</t>
  </si>
  <si>
    <t>RENATO BALERA</t>
  </si>
  <si>
    <t>COORDENADOR (A) DE LOGÍSTICA</t>
  </si>
  <si>
    <t>(62) 3995-5414</t>
  </si>
  <si>
    <t>renato.balera@agirsaude.org.br</t>
  </si>
  <si>
    <t>GERENTE DE PROJETOS E INOVAÇAO</t>
  </si>
  <si>
    <t>* Conselho de Administração não remunerado.</t>
  </si>
  <si>
    <r>
      <t>**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</si>
  <si>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</si>
  <si>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</si>
  <si>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>AGIR</t>
  </si>
  <si>
    <t>RELAÇÃO MENSAL DOS MEMBROS DA DIRETORIA E DAS CHEFIAS DE SEU ORGANOGRAMA COM AS RESPECTIVAS REMUNERAÇÕES</t>
  </si>
  <si>
    <t>JOSE AUGUSTINHO ZAGO</t>
  </si>
  <si>
    <t>COORDENADOR (A) DE FORM. DE PESSOAL</t>
  </si>
  <si>
    <t>(62] 3995-5416</t>
  </si>
  <si>
    <t>jose.zago@agirsaude.org.br</t>
  </si>
  <si>
    <t>ALINE NUNES RODRIGUES LUIZ</t>
  </si>
  <si>
    <t>SUPERVISOR (A) DE RECURSOS HUMANOS</t>
  </si>
  <si>
    <t>aline.nunes@agirsaude.org.br</t>
  </si>
  <si>
    <t>(62) 3995-5482</t>
  </si>
  <si>
    <t>MATHEUS MICHELETI SILVA</t>
  </si>
  <si>
    <t>COORDENADOR (A) DE EXCELÊNCIA OPERACIONAL</t>
  </si>
  <si>
    <t>FERNANDA DA SILVA GOMES</t>
  </si>
  <si>
    <t>SUPERVISOR (A) DE PADRONIZAÇÃO</t>
  </si>
  <si>
    <t>LEILANE ALVES VIEIRA DE JESUS</t>
  </si>
  <si>
    <t>SUPERVISOR (A) OPERACIONAL DE SUPRIMENTOS</t>
  </si>
  <si>
    <t>NADIA NASCENTES BORGES</t>
  </si>
  <si>
    <t>SUPERVISOR (A) ADMINISTRATIVO (A) DE SUPRIMENTOS</t>
  </si>
  <si>
    <t>fernanda.silva@agirsaude.org.br</t>
  </si>
  <si>
    <t>leilane.compras@agirsaude.org.br</t>
  </si>
  <si>
    <t>nadia.borges@agirsaude.org.br</t>
  </si>
  <si>
    <t>(62) 3995-5484</t>
  </si>
  <si>
    <t>(62) 3995-5480</t>
  </si>
  <si>
    <t>(62) 3995-5427</t>
  </si>
  <si>
    <t>matheus.silva@agirsaude.org.br</t>
  </si>
  <si>
    <t>GILBERTO JUNIOR FERNANDES</t>
  </si>
  <si>
    <t>ASSESSOR (A) ADMINISTRATIVO (A) E FINANCEIRO (A)</t>
  </si>
  <si>
    <t>THIAGO TEIXEIRA GOMES</t>
  </si>
  <si>
    <t>GERENTE DE INFRAESTRUTURA E MANUTENÇÃO</t>
  </si>
  <si>
    <t>thiago.gomes@agirsaude.org.br</t>
  </si>
  <si>
    <t>gilberto@agirsaude.org.br</t>
  </si>
  <si>
    <t>RAFAEL PONCE BARBARA</t>
  </si>
  <si>
    <t>SUPERVISOR (A) DE PROJETOS E INOVAÇÃO</t>
  </si>
  <si>
    <t>EDUARDO SILVA SARDINHA LISBOA</t>
  </si>
  <si>
    <t>GERENTE CORPORATIVO (A) ASSISTENCIAL</t>
  </si>
  <si>
    <t>VICE-DIRETOR **</t>
  </si>
  <si>
    <t>MAURO APARECIDO DE OLIVEIRA</t>
  </si>
  <si>
    <t>eduardo.lisboa@agirsaude.org.br</t>
  </si>
  <si>
    <t>rafael.ponce@agirsaude.org.br</t>
  </si>
  <si>
    <t>(62) 3995-5442</t>
  </si>
  <si>
    <t>DIEGO RODRIGUES DA SILVA</t>
  </si>
  <si>
    <t>COORDENADOR (A) DE ORÇAMENTO E CUSTOS</t>
  </si>
  <si>
    <t>HENRIQUE COELHO DA SILVA</t>
  </si>
  <si>
    <t>SUPERVISOR (A) DE PATRIMÔNIO</t>
  </si>
  <si>
    <t>GERENTE CORPORATIVO (A) CONTÁBIL</t>
  </si>
  <si>
    <t>RAFAEL MOREIRA DA SILVA</t>
  </si>
  <si>
    <t>GERENTE CORPORATIVO (A) FINANCEIRO</t>
  </si>
  <si>
    <t>Competência: NOVEMBRO_2021</t>
  </si>
  <si>
    <t>(62) 3995-5400</t>
  </si>
  <si>
    <t>semap@agirsaude.org.br</t>
  </si>
  <si>
    <t>rafael.moreira@agirsaude.org.br</t>
  </si>
  <si>
    <t>diego.silva@agirsaude.org.br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</si>
</sst>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Border="1"/>
    <xf numFmtId="0" fontId="2" fillId="2" borderId="0" xfId="0" applyFont="1" applyFill="1" applyAlignment="1">
      <alignment horizontal="center" vertical="center"/>
    </xf>
    <xf numFmtId="4" fontId="4" fillId="2" borderId="0" xfId="0" applyNumberFormat="1" applyFont="1" applyFill="1"/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1" fillId="2" borderId="2" xfId="2" applyNumberFormat="1" applyFont="1" applyFill="1" applyBorder="1" applyAlignment="1" applyProtection="1">
      <alignment horizontal="center" vertical="center"/>
    </xf>
    <xf numFmtId="49" fontId="1" fillId="2" borderId="2" xfId="2" applyNumberFormat="1" applyFont="1" applyFill="1" applyBorder="1" applyAlignment="1">
      <alignment horizontal="center" vertical="center"/>
    </xf>
    <xf numFmtId="49" fontId="6" fillId="2" borderId="2" xfId="2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2" xfId="2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4" fontId="6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left" vertical="center"/>
    </xf>
    <xf numFmtId="0" fontId="9" fillId="2" borderId="2" xfId="2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2181227</xdr:colOff>
      <xdr:row>0</xdr:row>
      <xdr:rowOff>349251</xdr:rowOff>
    </xdr:from>
    <xdr:to>
      <xdr:col>6</xdr:col>
      <xdr:colOff>952500</xdr:colOff>
      <xdr:row>4</xdr:row>
      <xdr:rowOff>362541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D33575E-C476-4396-A3DD-219E82941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2" y="349251"/>
          <a:ext cx="6605586" cy="2013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0</xdr:row>
      <xdr:rowOff>104775</xdr:rowOff>
    </xdr:from>
    <xdr:to>
      <xdr:col>2</xdr:col>
      <xdr:colOff>537901</xdr:colOff>
      <xdr:row>0</xdr:row>
      <xdr:rowOff>104775</xdr:rowOff>
    </xdr:to>
    <xdr:pic>
      <xdr:nvPicPr>
        <xdr:cNvPr id="3" name="Imagem 4" descr="C:\Users\570-VA~1\AppData\Local\Temp\AGIR - LOGOMARCA - REDUZIDA T_Prancheta 1 cópia.png">
          <a:extLst>
            <a:ext uri="{FF2B5EF4-FFF2-40B4-BE49-F238E27FC236}">
              <a16:creationId xmlns:a16="http://schemas.microsoft.com/office/drawing/2014/main" id="{C9240A16-61EE-4ADF-9ECF-E6B8E9102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933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214313</xdr:colOff>
      <xdr:row>1</xdr:row>
      <xdr:rowOff>466725</xdr:rowOff>
    </xdr:from>
    <xdr:to>
      <xdr:col>3</xdr:col>
      <xdr:colOff>2146867</xdr:colOff>
      <xdr:row>3</xdr:row>
      <xdr:rowOff>342900</xdr:rowOff>
    </xdr:to>
    <xdr:pic>
      <xdr:nvPicPr>
        <xdr:cNvPr id="4" name="Imagem 4" descr="C:\Users\570-VA~1\AppData\Local\Temp\AGIR - LOGOMARCA - REDUZIDA T_Prancheta 1 cópia.png">
          <a:extLst>
            <a:ext uri="{FF2B5EF4-FFF2-40B4-BE49-F238E27FC236}">
              <a16:creationId xmlns:a16="http://schemas.microsoft.com/office/drawing/2014/main" id="{FE11233D-526A-45F4-BF2C-3812A4A55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1688" y="966788"/>
          <a:ext cx="1932554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gir@agirsaude.org.br" TargetMode="External"/><Relationship Id="rId18" Type="http://schemas.openxmlformats.org/officeDocument/2006/relationships/hyperlink" Target="mailto:agir@agirsaude.org.br" TargetMode="External"/><Relationship Id="rId26" Type="http://schemas.openxmlformats.org/officeDocument/2006/relationships/hyperlink" Target="mailto:rafaela.veronezi@agirsaude.org.br" TargetMode="External"/><Relationship Id="rId39" Type="http://schemas.openxmlformats.org/officeDocument/2006/relationships/hyperlink" Target="mailto:armando@agirsaude.org.br" TargetMode="External"/><Relationship Id="rId21" Type="http://schemas.openxmlformats.org/officeDocument/2006/relationships/hyperlink" Target="mailto:fause@agirsaude.org.br" TargetMode="External"/><Relationship Id="rId34" Type="http://schemas.openxmlformats.org/officeDocument/2006/relationships/hyperlink" Target="mailto:planejamento@agirsaude.org.br" TargetMode="External"/><Relationship Id="rId42" Type="http://schemas.openxmlformats.org/officeDocument/2006/relationships/hyperlink" Target="mailto:mauricio.ertner@agirsaude.org.br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mailto:agir@agirsaude.org.br" TargetMode="External"/><Relationship Id="rId2" Type="http://schemas.openxmlformats.org/officeDocument/2006/relationships/hyperlink" Target="mailto:agir@agirsaude.org.br" TargetMode="External"/><Relationship Id="rId16" Type="http://schemas.openxmlformats.org/officeDocument/2006/relationships/hyperlink" Target="mailto:agir@agirsaude.org.br" TargetMode="External"/><Relationship Id="rId29" Type="http://schemas.openxmlformats.org/officeDocument/2006/relationships/hyperlink" Target="mailto:darlene.carvalho@agirsaude.org.br" TargetMode="External"/><Relationship Id="rId1" Type="http://schemas.openxmlformats.org/officeDocument/2006/relationships/hyperlink" Target="mailto:agir@agirsaude.org.br" TargetMode="External"/><Relationship Id="rId6" Type="http://schemas.openxmlformats.org/officeDocument/2006/relationships/hyperlink" Target="mailto:agir@agirsaude.org.br" TargetMode="External"/><Relationship Id="rId11" Type="http://schemas.openxmlformats.org/officeDocument/2006/relationships/hyperlink" Target="mailto:agir@agirsaude.org.br" TargetMode="External"/><Relationship Id="rId24" Type="http://schemas.openxmlformats.org/officeDocument/2006/relationships/hyperlink" Target="mailto:antonio.cirino@agirsaude.org.br" TargetMode="External"/><Relationship Id="rId32" Type="http://schemas.openxmlformats.org/officeDocument/2006/relationships/hyperlink" Target="mailto:vitor.peixoto@agirsaude.org.br" TargetMode="External"/><Relationship Id="rId37" Type="http://schemas.openxmlformats.org/officeDocument/2006/relationships/hyperlink" Target="mailto:garciadante@agirsaude.org.br" TargetMode="External"/><Relationship Id="rId40" Type="http://schemas.openxmlformats.org/officeDocument/2006/relationships/hyperlink" Target="mailto:camila@agirsaude.org.br" TargetMode="External"/><Relationship Id="rId45" Type="http://schemas.openxmlformats.org/officeDocument/2006/relationships/hyperlink" Target="mailto:semap@agirsaude.org.br" TargetMode="External"/><Relationship Id="rId5" Type="http://schemas.openxmlformats.org/officeDocument/2006/relationships/hyperlink" Target="mailto:agir@agirsaude.org.br" TargetMode="External"/><Relationship Id="rId15" Type="http://schemas.openxmlformats.org/officeDocument/2006/relationships/hyperlink" Target="mailto:agir@agirsaude.org.br" TargetMode="External"/><Relationship Id="rId23" Type="http://schemas.openxmlformats.org/officeDocument/2006/relationships/hyperlink" Target="mailto:ana.karolina@agirsaude.org.br" TargetMode="External"/><Relationship Id="rId28" Type="http://schemas.openxmlformats.org/officeDocument/2006/relationships/hyperlink" Target="mailto:jorgenunes@agirsaude.org.br" TargetMode="External"/><Relationship Id="rId36" Type="http://schemas.openxmlformats.org/officeDocument/2006/relationships/hyperlink" Target="mailto:lucas.silva@agirsaude.org.br" TargetMode="External"/><Relationship Id="rId10" Type="http://schemas.openxmlformats.org/officeDocument/2006/relationships/hyperlink" Target="mailto:agir@agirsaude.org.br" TargetMode="External"/><Relationship Id="rId19" Type="http://schemas.openxmlformats.org/officeDocument/2006/relationships/hyperlink" Target="mailto:annaluiza@agirsaude.org.br" TargetMode="External"/><Relationship Id="rId31" Type="http://schemas.openxmlformats.org/officeDocument/2006/relationships/hyperlink" Target="mailto:planejamento@agirsaude.org.br" TargetMode="External"/><Relationship Id="rId44" Type="http://schemas.openxmlformats.org/officeDocument/2006/relationships/hyperlink" Target="mailto:eduardo.lisboa@agirsaude.org.br" TargetMode="External"/><Relationship Id="rId4" Type="http://schemas.openxmlformats.org/officeDocument/2006/relationships/hyperlink" Target="mailto:agir@agirsaude.org.br" TargetMode="External"/><Relationship Id="rId9" Type="http://schemas.openxmlformats.org/officeDocument/2006/relationships/hyperlink" Target="mailto:agir@agirsaude.org.br" TargetMode="External"/><Relationship Id="rId14" Type="http://schemas.openxmlformats.org/officeDocument/2006/relationships/hyperlink" Target="mailto:agir@agirsaude.org.br" TargetMode="External"/><Relationship Id="rId22" Type="http://schemas.openxmlformats.org/officeDocument/2006/relationships/hyperlink" Target="mailto:helca.nascimento@agirsaude.org.br" TargetMode="External"/><Relationship Id="rId27" Type="http://schemas.openxmlformats.org/officeDocument/2006/relationships/hyperlink" Target="mailto:kelvin@agirsaude.org.br" TargetMode="External"/><Relationship Id="rId30" Type="http://schemas.openxmlformats.org/officeDocument/2006/relationships/hyperlink" Target="mailto:geraldinny@agirsaude.org.br" TargetMode="External"/><Relationship Id="rId35" Type="http://schemas.openxmlformats.org/officeDocument/2006/relationships/hyperlink" Target="mailto:arthur.pires@agirsaude.org.br" TargetMode="External"/><Relationship Id="rId43" Type="http://schemas.openxmlformats.org/officeDocument/2006/relationships/hyperlink" Target="mailto:agir@agirsaude.org.br" TargetMode="External"/><Relationship Id="rId8" Type="http://schemas.openxmlformats.org/officeDocument/2006/relationships/hyperlink" Target="mailto:agir@agirsaude.org.br" TargetMode="External"/><Relationship Id="rId3" Type="http://schemas.openxmlformats.org/officeDocument/2006/relationships/hyperlink" Target="mailto:agir@agirsaude.org.br" TargetMode="External"/><Relationship Id="rId12" Type="http://schemas.openxmlformats.org/officeDocument/2006/relationships/hyperlink" Target="mailto:agir@agirsaude.org.br" TargetMode="External"/><Relationship Id="rId17" Type="http://schemas.openxmlformats.org/officeDocument/2006/relationships/hyperlink" Target="mailto:agir@agirsaude.org.br" TargetMode="External"/><Relationship Id="rId25" Type="http://schemas.openxmlformats.org/officeDocument/2006/relationships/hyperlink" Target="mailto:renata@agirsaude.org.br" TargetMode="External"/><Relationship Id="rId33" Type="http://schemas.openxmlformats.org/officeDocument/2006/relationships/hyperlink" Target="mailto:raimundo@agirsaude.org.br" TargetMode="External"/><Relationship Id="rId38" Type="http://schemas.openxmlformats.org/officeDocument/2006/relationships/hyperlink" Target="mailto:claudemiro@agirsaude.org.br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carlos@agirsaude.org.br" TargetMode="External"/><Relationship Id="rId41" Type="http://schemas.openxmlformats.org/officeDocument/2006/relationships/hyperlink" Target="mailto:renato.balera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6584-8C3A-4FC5-8439-E4133D67673B}">
  <dimension ref="A4:N73"/>
  <sheetViews>
    <sheetView showGridLines="0" tabSelected="1" view="pageBreakPreview" zoomScale="85" zoomScaleNormal="85" zoomScaleSheetLayoutView="85" zoomScalePageLayoutView="23" workbookViewId="0">
      <selection activeCell="B2" sqref="B2"/>
    </sheetView>
  </sheetViews>
  <sheetFormatPr defaultColWidth="19.140625" defaultRowHeight="39.75" customHeight="1" x14ac:dyDescent="0.2"/>
  <cols>
    <col min="1" max="1" width="1.28515625" style="1" customWidth="1"/>
    <col min="2" max="2" width="22.5703125" style="6" customWidth="1"/>
    <col min="3" max="3" width="45.7109375" style="7" bestFit="1" customWidth="1"/>
    <col min="4" max="4" width="47.28515625" style="8" customWidth="1"/>
    <col min="5" max="5" width="28" style="7" customWidth="1"/>
    <col min="6" max="6" width="20.140625" style="7" customWidth="1"/>
    <col min="7" max="7" width="31.42578125" style="7" customWidth="1"/>
    <col min="8" max="8" width="12.28515625" style="9" bestFit="1" customWidth="1"/>
    <col min="9" max="9" width="15.140625" style="9" customWidth="1"/>
    <col min="10" max="10" width="11" style="9" customWidth="1"/>
    <col min="11" max="11" width="11.42578125" style="9" customWidth="1"/>
    <col min="12" max="12" width="10.85546875" style="9" customWidth="1"/>
    <col min="13" max="13" width="13.85546875" style="9" customWidth="1"/>
    <col min="14" max="14" width="19.140625" style="3"/>
    <col min="15" max="16384" width="19.140625" style="4"/>
  </cols>
  <sheetData>
    <row r="4" spans="1:13" ht="29.25" customHeight="1" x14ac:dyDescent="0.2"/>
    <row r="6" spans="1:13" ht="39.75" customHeight="1" x14ac:dyDescent="0.2">
      <c r="B6" s="2" t="s">
        <v>145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3" customFormat="1" ht="39.75" customHeight="1" x14ac:dyDescent="0.2">
      <c r="A7" s="1"/>
      <c r="B7" s="5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3" customFormat="1" ht="11.1" customHeight="1" x14ac:dyDescent="0.2">
      <c r="A8" s="1"/>
      <c r="B8" s="6"/>
      <c r="C8" s="7"/>
      <c r="D8" s="8"/>
      <c r="E8" s="7"/>
      <c r="F8" s="7"/>
      <c r="G8" s="7"/>
      <c r="H8" s="9"/>
      <c r="I8" s="9"/>
      <c r="J8" s="9"/>
      <c r="K8" s="9"/>
      <c r="L8" s="9"/>
      <c r="M8" s="9"/>
    </row>
    <row r="9" spans="1:13" s="3" customFormat="1" ht="29.25" customHeight="1" x14ac:dyDescent="0.2">
      <c r="A9" s="1"/>
      <c r="B9" s="10" t="s">
        <v>32</v>
      </c>
      <c r="C9" s="11"/>
      <c r="D9" s="11"/>
      <c r="E9" s="11"/>
      <c r="F9" s="11"/>
      <c r="G9" s="12"/>
      <c r="H9" s="13" t="s">
        <v>191</v>
      </c>
      <c r="I9" s="13"/>
      <c r="J9" s="13"/>
      <c r="K9" s="13"/>
      <c r="L9" s="13"/>
      <c r="M9" s="13"/>
    </row>
    <row r="10" spans="1:13" s="3" customFormat="1" ht="54" customHeight="1" x14ac:dyDescent="0.2">
      <c r="A10" s="1"/>
      <c r="B10" s="14" t="s">
        <v>1</v>
      </c>
      <c r="C10" s="14" t="s">
        <v>2</v>
      </c>
      <c r="D10" s="14" t="s">
        <v>3</v>
      </c>
      <c r="E10" s="14" t="s">
        <v>57</v>
      </c>
      <c r="F10" s="14" t="s">
        <v>58</v>
      </c>
      <c r="G10" s="14" t="s">
        <v>59</v>
      </c>
      <c r="H10" s="15" t="s">
        <v>4</v>
      </c>
      <c r="I10" s="15" t="s">
        <v>5</v>
      </c>
      <c r="J10" s="15" t="s">
        <v>6</v>
      </c>
      <c r="K10" s="15" t="s">
        <v>7</v>
      </c>
      <c r="L10" s="15" t="s">
        <v>8</v>
      </c>
      <c r="M10" s="15" t="s">
        <v>9</v>
      </c>
    </row>
    <row r="11" spans="1:13" s="3" customFormat="1" ht="39.75" customHeight="1" x14ac:dyDescent="0.2">
      <c r="A11" s="1"/>
      <c r="B11" s="16" t="s">
        <v>144</v>
      </c>
      <c r="C11" s="17" t="s">
        <v>60</v>
      </c>
      <c r="D11" s="17" t="s">
        <v>61</v>
      </c>
      <c r="E11" s="18" t="s">
        <v>62</v>
      </c>
      <c r="F11" s="18" t="s">
        <v>63</v>
      </c>
      <c r="G11" s="19" t="s">
        <v>64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</row>
    <row r="12" spans="1:13" s="3" customFormat="1" ht="39.75" customHeight="1" x14ac:dyDescent="0.2">
      <c r="A12" s="1"/>
      <c r="B12" s="16" t="s">
        <v>144</v>
      </c>
      <c r="C12" s="21" t="s">
        <v>65</v>
      </c>
      <c r="D12" s="17" t="s">
        <v>61</v>
      </c>
      <c r="E12" s="18" t="s">
        <v>62</v>
      </c>
      <c r="F12" s="18" t="s">
        <v>63</v>
      </c>
      <c r="G12" s="19" t="s">
        <v>64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s="3" customFormat="1" ht="39.75" customHeight="1" x14ac:dyDescent="0.2">
      <c r="A13" s="1"/>
      <c r="B13" s="16" t="s">
        <v>144</v>
      </c>
      <c r="C13" s="21" t="s">
        <v>66</v>
      </c>
      <c r="D13" s="17" t="s">
        <v>61</v>
      </c>
      <c r="E13" s="18" t="s">
        <v>62</v>
      </c>
      <c r="F13" s="18" t="s">
        <v>63</v>
      </c>
      <c r="G13" s="19" t="s">
        <v>64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</row>
    <row r="14" spans="1:13" s="3" customFormat="1" ht="39.75" customHeight="1" x14ac:dyDescent="0.2">
      <c r="A14" s="1"/>
      <c r="B14" s="16" t="s">
        <v>144</v>
      </c>
      <c r="C14" s="21" t="s">
        <v>67</v>
      </c>
      <c r="D14" s="17" t="s">
        <v>61</v>
      </c>
      <c r="E14" s="18" t="s">
        <v>62</v>
      </c>
      <c r="F14" s="18" t="s">
        <v>63</v>
      </c>
      <c r="G14" s="19" t="s">
        <v>64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</row>
    <row r="15" spans="1:13" s="3" customFormat="1" ht="39.75" customHeight="1" x14ac:dyDescent="0.2">
      <c r="A15" s="1"/>
      <c r="B15" s="16" t="s">
        <v>144</v>
      </c>
      <c r="C15" s="21" t="s">
        <v>68</v>
      </c>
      <c r="D15" s="17" t="s">
        <v>61</v>
      </c>
      <c r="E15" s="18" t="s">
        <v>62</v>
      </c>
      <c r="F15" s="18" t="s">
        <v>63</v>
      </c>
      <c r="G15" s="19" t="s">
        <v>64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</row>
    <row r="16" spans="1:13" s="3" customFormat="1" ht="39.75" customHeight="1" x14ac:dyDescent="0.2">
      <c r="A16" s="1"/>
      <c r="B16" s="16" t="s">
        <v>144</v>
      </c>
      <c r="C16" s="21" t="s">
        <v>69</v>
      </c>
      <c r="D16" s="17" t="s">
        <v>61</v>
      </c>
      <c r="E16" s="18" t="s">
        <v>62</v>
      </c>
      <c r="F16" s="18" t="s">
        <v>63</v>
      </c>
      <c r="G16" s="19" t="s">
        <v>64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</row>
    <row r="17" spans="1:13" s="3" customFormat="1" ht="39.75" customHeight="1" x14ac:dyDescent="0.2">
      <c r="A17" s="1"/>
      <c r="B17" s="16" t="s">
        <v>144</v>
      </c>
      <c r="C17" s="21" t="s">
        <v>70</v>
      </c>
      <c r="D17" s="17" t="s">
        <v>61</v>
      </c>
      <c r="E17" s="18" t="s">
        <v>62</v>
      </c>
      <c r="F17" s="18" t="s">
        <v>63</v>
      </c>
      <c r="G17" s="19" t="s">
        <v>64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</row>
    <row r="18" spans="1:13" s="3" customFormat="1" ht="39.75" customHeight="1" x14ac:dyDescent="0.2">
      <c r="A18" s="1"/>
      <c r="B18" s="16" t="s">
        <v>144</v>
      </c>
      <c r="C18" s="21" t="s">
        <v>71</v>
      </c>
      <c r="D18" s="17" t="s">
        <v>61</v>
      </c>
      <c r="E18" s="18" t="s">
        <v>62</v>
      </c>
      <c r="F18" s="18" t="s">
        <v>63</v>
      </c>
      <c r="G18" s="19" t="s">
        <v>64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</row>
    <row r="19" spans="1:13" s="3" customFormat="1" ht="39.75" customHeight="1" x14ac:dyDescent="0.2">
      <c r="A19" s="1"/>
      <c r="B19" s="16" t="s">
        <v>144</v>
      </c>
      <c r="C19" s="21" t="s">
        <v>25</v>
      </c>
      <c r="D19" s="17" t="s">
        <v>61</v>
      </c>
      <c r="E19" s="18" t="s">
        <v>62</v>
      </c>
      <c r="F19" s="18" t="s">
        <v>63</v>
      </c>
      <c r="G19" s="19" t="s">
        <v>64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</row>
    <row r="20" spans="1:13" s="3" customFormat="1" ht="39.75" customHeight="1" x14ac:dyDescent="0.2">
      <c r="A20" s="1"/>
      <c r="B20" s="16" t="s">
        <v>144</v>
      </c>
      <c r="C20" s="17" t="s">
        <v>72</v>
      </c>
      <c r="D20" s="17" t="s">
        <v>73</v>
      </c>
      <c r="E20" s="18" t="s">
        <v>62</v>
      </c>
      <c r="F20" s="18" t="s">
        <v>63</v>
      </c>
      <c r="G20" s="19" t="s">
        <v>64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s="3" customFormat="1" ht="39.75" customHeight="1" x14ac:dyDescent="0.2">
      <c r="A21" s="1"/>
      <c r="B21" s="16" t="s">
        <v>144</v>
      </c>
      <c r="C21" s="21" t="s">
        <v>74</v>
      </c>
      <c r="D21" s="17" t="s">
        <v>75</v>
      </c>
      <c r="E21" s="18" t="s">
        <v>62</v>
      </c>
      <c r="F21" s="18" t="s">
        <v>63</v>
      </c>
      <c r="G21" s="19" t="s">
        <v>64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s="3" customFormat="1" ht="39.75" customHeight="1" x14ac:dyDescent="0.2">
      <c r="A22" s="1"/>
      <c r="B22" s="16" t="s">
        <v>144</v>
      </c>
      <c r="C22" s="17" t="s">
        <v>76</v>
      </c>
      <c r="D22" s="17" t="s">
        <v>75</v>
      </c>
      <c r="E22" s="18" t="s">
        <v>62</v>
      </c>
      <c r="F22" s="18" t="s">
        <v>63</v>
      </c>
      <c r="G22" s="19" t="s">
        <v>64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</row>
    <row r="23" spans="1:13" s="3" customFormat="1" ht="39.75" customHeight="1" x14ac:dyDescent="0.2">
      <c r="A23" s="1"/>
      <c r="B23" s="16" t="s">
        <v>144</v>
      </c>
      <c r="C23" s="21" t="s">
        <v>77</v>
      </c>
      <c r="D23" s="17" t="s">
        <v>75</v>
      </c>
      <c r="E23" s="18" t="s">
        <v>62</v>
      </c>
      <c r="F23" s="18" t="s">
        <v>63</v>
      </c>
      <c r="G23" s="19" t="s">
        <v>64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</row>
    <row r="24" spans="1:13" s="3" customFormat="1" ht="39.75" customHeight="1" x14ac:dyDescent="0.2">
      <c r="A24" s="1"/>
      <c r="B24" s="16" t="s">
        <v>144</v>
      </c>
      <c r="C24" s="17" t="s">
        <v>78</v>
      </c>
      <c r="D24" s="17" t="s">
        <v>75</v>
      </c>
      <c r="E24" s="18" t="s">
        <v>62</v>
      </c>
      <c r="F24" s="18" t="s">
        <v>63</v>
      </c>
      <c r="G24" s="19" t="s">
        <v>64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</row>
    <row r="25" spans="1:13" s="3" customFormat="1" ht="39.75" customHeight="1" x14ac:dyDescent="0.2">
      <c r="A25" s="1"/>
      <c r="B25" s="16" t="s">
        <v>144</v>
      </c>
      <c r="C25" s="21" t="s">
        <v>79</v>
      </c>
      <c r="D25" s="17" t="s">
        <v>75</v>
      </c>
      <c r="E25" s="18" t="s">
        <v>62</v>
      </c>
      <c r="F25" s="18" t="s">
        <v>63</v>
      </c>
      <c r="G25" s="19" t="s">
        <v>64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</row>
    <row r="26" spans="1:13" s="3" customFormat="1" ht="39.75" customHeight="1" x14ac:dyDescent="0.2">
      <c r="A26" s="1"/>
      <c r="B26" s="16" t="s">
        <v>144</v>
      </c>
      <c r="C26" s="22" t="s">
        <v>80</v>
      </c>
      <c r="D26" s="23" t="s">
        <v>81</v>
      </c>
      <c r="E26" s="18" t="s">
        <v>62</v>
      </c>
      <c r="F26" s="18" t="s">
        <v>63</v>
      </c>
      <c r="G26" s="19" t="s">
        <v>64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</row>
    <row r="27" spans="1:13" s="3" customFormat="1" ht="39.75" customHeight="1" x14ac:dyDescent="0.2">
      <c r="A27" s="1"/>
      <c r="B27" s="16" t="s">
        <v>144</v>
      </c>
      <c r="C27" s="22" t="s">
        <v>82</v>
      </c>
      <c r="D27" s="23" t="s">
        <v>83</v>
      </c>
      <c r="E27" s="18" t="s">
        <v>62</v>
      </c>
      <c r="F27" s="18" t="s">
        <v>63</v>
      </c>
      <c r="G27" s="19" t="s">
        <v>64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</row>
    <row r="28" spans="1:13" s="3" customFormat="1" ht="39.75" customHeight="1" x14ac:dyDescent="0.2">
      <c r="A28" s="1"/>
      <c r="B28" s="16" t="s">
        <v>144</v>
      </c>
      <c r="C28" s="22" t="s">
        <v>180</v>
      </c>
      <c r="D28" s="24" t="s">
        <v>179</v>
      </c>
      <c r="E28" s="18" t="s">
        <v>62</v>
      </c>
      <c r="F28" s="18" t="s">
        <v>63</v>
      </c>
      <c r="G28" s="19" t="s">
        <v>64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13" s="3" customFormat="1" ht="54.95" customHeight="1" x14ac:dyDescent="0.2">
      <c r="A29" s="1"/>
      <c r="B29" s="16" t="s">
        <v>34</v>
      </c>
      <c r="C29" s="25" t="s">
        <v>23</v>
      </c>
      <c r="D29" s="26" t="s">
        <v>49</v>
      </c>
      <c r="E29" s="27" t="s">
        <v>84</v>
      </c>
      <c r="F29" s="28" t="s">
        <v>85</v>
      </c>
      <c r="G29" s="29" t="s">
        <v>86</v>
      </c>
      <c r="H29" s="43">
        <v>51943.1</v>
      </c>
      <c r="I29" s="43">
        <v>0</v>
      </c>
      <c r="J29" s="43">
        <v>17314.37</v>
      </c>
      <c r="K29" s="43">
        <v>34628.730000000003</v>
      </c>
      <c r="L29" s="43">
        <v>9198.7099999999991</v>
      </c>
      <c r="M29" s="43">
        <v>42744.39</v>
      </c>
    </row>
    <row r="30" spans="1:13" s="3" customFormat="1" ht="54.95" customHeight="1" x14ac:dyDescent="0.2">
      <c r="A30" s="1"/>
      <c r="B30" s="16" t="s">
        <v>34</v>
      </c>
      <c r="C30" s="26" t="s">
        <v>20</v>
      </c>
      <c r="D30" s="26" t="s">
        <v>21</v>
      </c>
      <c r="E30" s="27" t="s">
        <v>84</v>
      </c>
      <c r="F30" s="18" t="s">
        <v>85</v>
      </c>
      <c r="G30" s="19" t="s">
        <v>87</v>
      </c>
      <c r="H30" s="43">
        <v>50732.800000000003</v>
      </c>
      <c r="I30" s="43">
        <v>0</v>
      </c>
      <c r="J30" s="43">
        <v>16852.599999999999</v>
      </c>
      <c r="K30" s="43">
        <v>33880.199999999997</v>
      </c>
      <c r="L30" s="43">
        <v>9015.4699999999993</v>
      </c>
      <c r="M30" s="43">
        <v>41717.33</v>
      </c>
    </row>
    <row r="31" spans="1:13" s="3" customFormat="1" ht="54.95" customHeight="1" x14ac:dyDescent="0.2">
      <c r="A31" s="1"/>
      <c r="B31" s="16" t="s">
        <v>34</v>
      </c>
      <c r="C31" s="26" t="s">
        <v>12</v>
      </c>
      <c r="D31" s="26" t="s">
        <v>13</v>
      </c>
      <c r="E31" s="27" t="s">
        <v>84</v>
      </c>
      <c r="F31" s="18" t="s">
        <v>85</v>
      </c>
      <c r="G31" s="30" t="s">
        <v>88</v>
      </c>
      <c r="H31" s="43">
        <v>48640.32</v>
      </c>
      <c r="I31" s="43">
        <v>0</v>
      </c>
      <c r="J31" s="43">
        <v>16155.11</v>
      </c>
      <c r="K31" s="43">
        <v>32485.21</v>
      </c>
      <c r="L31" s="43">
        <v>8736.1200000000008</v>
      </c>
      <c r="M31" s="43">
        <v>39904.199999999997</v>
      </c>
    </row>
    <row r="32" spans="1:13" s="3" customFormat="1" ht="54.95" customHeight="1" x14ac:dyDescent="0.2">
      <c r="A32" s="1"/>
      <c r="B32" s="16" t="s">
        <v>34</v>
      </c>
      <c r="C32" s="26" t="s">
        <v>14</v>
      </c>
      <c r="D32" s="26" t="s">
        <v>43</v>
      </c>
      <c r="E32" s="27" t="s">
        <v>84</v>
      </c>
      <c r="F32" s="18" t="s">
        <v>85</v>
      </c>
      <c r="G32" s="30" t="s">
        <v>89</v>
      </c>
      <c r="H32" s="43">
        <v>47140.32</v>
      </c>
      <c r="I32" s="43">
        <v>0</v>
      </c>
      <c r="J32" s="43">
        <v>15655.11</v>
      </c>
      <c r="K32" s="43">
        <v>31485.21</v>
      </c>
      <c r="L32" s="43">
        <v>9469.3799999999992</v>
      </c>
      <c r="M32" s="43">
        <v>37670.94</v>
      </c>
    </row>
    <row r="33" spans="1:13" s="3" customFormat="1" ht="54.95" customHeight="1" x14ac:dyDescent="0.2">
      <c r="A33" s="1"/>
      <c r="B33" s="16" t="s">
        <v>34</v>
      </c>
      <c r="C33" s="26" t="s">
        <v>11</v>
      </c>
      <c r="D33" s="26" t="s">
        <v>41</v>
      </c>
      <c r="E33" s="27" t="s">
        <v>84</v>
      </c>
      <c r="F33" s="18" t="s">
        <v>92</v>
      </c>
      <c r="G33" s="19" t="s">
        <v>91</v>
      </c>
      <c r="H33" s="43">
        <v>27658.28</v>
      </c>
      <c r="I33" s="43">
        <v>0</v>
      </c>
      <c r="J33" s="43">
        <v>9219.43</v>
      </c>
      <c r="K33" s="43">
        <v>18438.849999999999</v>
      </c>
      <c r="L33" s="43">
        <v>4768.97</v>
      </c>
      <c r="M33" s="43">
        <v>22889.31</v>
      </c>
    </row>
    <row r="34" spans="1:13" s="3" customFormat="1" ht="54.95" customHeight="1" x14ac:dyDescent="0.2">
      <c r="A34" s="1"/>
      <c r="B34" s="16" t="s">
        <v>34</v>
      </c>
      <c r="C34" s="26" t="s">
        <v>29</v>
      </c>
      <c r="D34" s="26" t="s">
        <v>30</v>
      </c>
      <c r="E34" s="27" t="s">
        <v>84</v>
      </c>
      <c r="F34" s="27" t="s">
        <v>85</v>
      </c>
      <c r="G34" s="31" t="s">
        <v>94</v>
      </c>
      <c r="H34" s="43">
        <f>30531.07+3500</f>
        <v>34031.07</v>
      </c>
      <c r="I34" s="43">
        <v>0</v>
      </c>
      <c r="J34" s="43">
        <v>10118.69</v>
      </c>
      <c r="K34" s="43">
        <v>20412.38</v>
      </c>
      <c r="L34" s="43">
        <v>5259.68</v>
      </c>
      <c r="M34" s="43">
        <v>25271.39</v>
      </c>
    </row>
    <row r="35" spans="1:13" s="3" customFormat="1" ht="54.95" customHeight="1" x14ac:dyDescent="0.2">
      <c r="A35" s="1"/>
      <c r="B35" s="16" t="s">
        <v>34</v>
      </c>
      <c r="C35" s="26" t="s">
        <v>15</v>
      </c>
      <c r="D35" s="26" t="s">
        <v>45</v>
      </c>
      <c r="E35" s="27" t="s">
        <v>84</v>
      </c>
      <c r="F35" s="18" t="s">
        <v>92</v>
      </c>
      <c r="G35" s="19" t="s">
        <v>93</v>
      </c>
      <c r="H35" s="43">
        <v>29356.35</v>
      </c>
      <c r="I35" s="43">
        <v>0</v>
      </c>
      <c r="J35" s="43">
        <v>9719.43</v>
      </c>
      <c r="K35" s="43">
        <v>19636.919999999998</v>
      </c>
      <c r="L35" s="43">
        <v>5021.5</v>
      </c>
      <c r="M35" s="43">
        <v>24334.85</v>
      </c>
    </row>
    <row r="36" spans="1:13" s="3" customFormat="1" ht="54.95" customHeight="1" x14ac:dyDescent="0.2">
      <c r="A36" s="1"/>
      <c r="B36" s="16" t="s">
        <v>34</v>
      </c>
      <c r="C36" s="26" t="s">
        <v>28</v>
      </c>
      <c r="D36" s="26" t="s">
        <v>44</v>
      </c>
      <c r="E36" s="27" t="s">
        <v>84</v>
      </c>
      <c r="F36" s="18" t="s">
        <v>120</v>
      </c>
      <c r="G36" s="32" t="s">
        <v>108</v>
      </c>
      <c r="H36" s="43">
        <v>29463.71</v>
      </c>
      <c r="I36" s="43">
        <v>0</v>
      </c>
      <c r="J36" s="43">
        <v>9821.24</v>
      </c>
      <c r="K36" s="43">
        <v>19642.47</v>
      </c>
      <c r="L36" s="43">
        <v>4973.22</v>
      </c>
      <c r="M36" s="43">
        <v>24490.49</v>
      </c>
    </row>
    <row r="37" spans="1:13" s="3" customFormat="1" ht="54.95" customHeight="1" x14ac:dyDescent="0.2">
      <c r="A37" s="1"/>
      <c r="B37" s="16" t="s">
        <v>34</v>
      </c>
      <c r="C37" s="26" t="s">
        <v>169</v>
      </c>
      <c r="D37" s="26" t="s">
        <v>170</v>
      </c>
      <c r="E37" s="27" t="s">
        <v>84</v>
      </c>
      <c r="F37" s="18" t="s">
        <v>118</v>
      </c>
      <c r="G37" s="32" t="s">
        <v>174</v>
      </c>
      <c r="H37" s="43">
        <v>12705.44</v>
      </c>
      <c r="I37" s="43">
        <v>0</v>
      </c>
      <c r="J37" s="43">
        <v>1815.06</v>
      </c>
      <c r="K37" s="43">
        <v>10890.38</v>
      </c>
      <c r="L37" s="43">
        <v>3236.71</v>
      </c>
      <c r="M37" s="43">
        <v>9468.73</v>
      </c>
    </row>
    <row r="38" spans="1:13" s="3" customFormat="1" ht="54.95" customHeight="1" x14ac:dyDescent="0.2">
      <c r="A38" s="1"/>
      <c r="B38" s="16" t="s">
        <v>34</v>
      </c>
      <c r="C38" s="26" t="s">
        <v>16</v>
      </c>
      <c r="D38" s="26" t="s">
        <v>51</v>
      </c>
      <c r="E38" s="27" t="s">
        <v>84</v>
      </c>
      <c r="F38" s="27" t="s">
        <v>90</v>
      </c>
      <c r="G38" s="31" t="s">
        <v>95</v>
      </c>
      <c r="H38" s="43">
        <v>32704.639999999999</v>
      </c>
      <c r="I38" s="43">
        <v>0</v>
      </c>
      <c r="J38" s="43">
        <v>10901.55</v>
      </c>
      <c r="K38" s="43">
        <v>21803.09</v>
      </c>
      <c r="L38" s="43">
        <v>6331.16</v>
      </c>
      <c r="M38" s="43">
        <v>26373.48</v>
      </c>
    </row>
    <row r="39" spans="1:13" s="3" customFormat="1" ht="54.95" customHeight="1" x14ac:dyDescent="0.2">
      <c r="A39" s="1"/>
      <c r="B39" s="16" t="s">
        <v>34</v>
      </c>
      <c r="C39" s="26" t="s">
        <v>10</v>
      </c>
      <c r="D39" s="26" t="s">
        <v>50</v>
      </c>
      <c r="E39" s="27" t="s">
        <v>84</v>
      </c>
      <c r="F39" s="18" t="s">
        <v>97</v>
      </c>
      <c r="G39" s="31" t="s">
        <v>96</v>
      </c>
      <c r="H39" s="43">
        <f>28784.77+3500</f>
        <v>32284.77</v>
      </c>
      <c r="I39" s="43">
        <v>0</v>
      </c>
      <c r="J39" s="43">
        <v>9536.59</v>
      </c>
      <c r="K39" s="43">
        <v>19248.18</v>
      </c>
      <c r="L39" s="43">
        <v>5316</v>
      </c>
      <c r="M39" s="43">
        <v>23468.77</v>
      </c>
    </row>
    <row r="40" spans="1:13" s="3" customFormat="1" ht="54.95" customHeight="1" x14ac:dyDescent="0.2">
      <c r="A40" s="1"/>
      <c r="B40" s="16" t="s">
        <v>34</v>
      </c>
      <c r="C40" s="26" t="s">
        <v>26</v>
      </c>
      <c r="D40" s="26" t="s">
        <v>126</v>
      </c>
      <c r="E40" s="27" t="s">
        <v>84</v>
      </c>
      <c r="F40" s="27" t="s">
        <v>122</v>
      </c>
      <c r="G40" s="27" t="s">
        <v>105</v>
      </c>
      <c r="H40" s="43">
        <f>22020.86+3500</f>
        <v>25520.86</v>
      </c>
      <c r="I40" s="43">
        <v>0</v>
      </c>
      <c r="J40" s="43">
        <v>7340.29</v>
      </c>
      <c r="K40" s="43">
        <v>14680.57</v>
      </c>
      <c r="L40" s="43">
        <v>3712.97</v>
      </c>
      <c r="M40" s="43">
        <v>18307.89</v>
      </c>
    </row>
    <row r="41" spans="1:13" s="3" customFormat="1" ht="54.95" customHeight="1" x14ac:dyDescent="0.2">
      <c r="A41" s="1"/>
      <c r="B41" s="16" t="s">
        <v>34</v>
      </c>
      <c r="C41" s="26" t="s">
        <v>128</v>
      </c>
      <c r="D41" s="26" t="s">
        <v>127</v>
      </c>
      <c r="E41" s="27" t="s">
        <v>84</v>
      </c>
      <c r="F41" s="18" t="s">
        <v>130</v>
      </c>
      <c r="G41" s="19" t="s">
        <v>129</v>
      </c>
      <c r="H41" s="43">
        <v>24805.57</v>
      </c>
      <c r="I41" s="43">
        <v>0</v>
      </c>
      <c r="J41" s="43">
        <v>8456.4500000000007</v>
      </c>
      <c r="K41" s="43">
        <v>16349.12</v>
      </c>
      <c r="L41" s="43">
        <v>4171.82</v>
      </c>
      <c r="M41" s="43">
        <v>20633.75</v>
      </c>
    </row>
    <row r="42" spans="1:13" s="3" customFormat="1" ht="54.95" customHeight="1" x14ac:dyDescent="0.2">
      <c r="A42" s="1"/>
      <c r="B42" s="16" t="s">
        <v>34</v>
      </c>
      <c r="C42" s="26" t="s">
        <v>177</v>
      </c>
      <c r="D42" s="26" t="s">
        <v>178</v>
      </c>
      <c r="E42" s="27" t="s">
        <v>84</v>
      </c>
      <c r="F42" s="18" t="s">
        <v>63</v>
      </c>
      <c r="G42" s="19" t="s">
        <v>181</v>
      </c>
      <c r="H42" s="43">
        <v>17702.509999999998</v>
      </c>
      <c r="I42" s="43">
        <v>0</v>
      </c>
      <c r="J42" s="43">
        <v>1361.73</v>
      </c>
      <c r="K42" s="43">
        <v>16340.78</v>
      </c>
      <c r="L42" s="43">
        <v>4117.3900000000003</v>
      </c>
      <c r="M42" s="43">
        <v>13585.12</v>
      </c>
    </row>
    <row r="43" spans="1:13" s="3" customFormat="1" ht="54.95" customHeight="1" x14ac:dyDescent="0.2">
      <c r="A43" s="1"/>
      <c r="B43" s="16" t="s">
        <v>34</v>
      </c>
      <c r="C43" s="26" t="s">
        <v>19</v>
      </c>
      <c r="D43" s="44" t="s">
        <v>188</v>
      </c>
      <c r="E43" s="27" t="s">
        <v>84</v>
      </c>
      <c r="F43" s="18" t="s">
        <v>98</v>
      </c>
      <c r="G43" s="19" t="s">
        <v>99</v>
      </c>
      <c r="H43" s="43">
        <v>25658.28</v>
      </c>
      <c r="I43" s="43">
        <v>0</v>
      </c>
      <c r="J43" s="43">
        <v>9219.43</v>
      </c>
      <c r="K43" s="43">
        <v>16438.849999999999</v>
      </c>
      <c r="L43" s="43">
        <v>5260.28</v>
      </c>
      <c r="M43" s="43">
        <v>20398</v>
      </c>
    </row>
    <row r="44" spans="1:13" s="3" customFormat="1" ht="54.95" customHeight="1" x14ac:dyDescent="0.2">
      <c r="A44" s="1"/>
      <c r="B44" s="16" t="s">
        <v>34</v>
      </c>
      <c r="C44" s="26" t="s">
        <v>27</v>
      </c>
      <c r="D44" s="26" t="s">
        <v>125</v>
      </c>
      <c r="E44" s="27" t="s">
        <v>84</v>
      </c>
      <c r="F44" s="18" t="s">
        <v>124</v>
      </c>
      <c r="G44" s="30" t="s">
        <v>104</v>
      </c>
      <c r="H44" s="43">
        <v>24658.28</v>
      </c>
      <c r="I44" s="43">
        <v>0</v>
      </c>
      <c r="J44" s="43">
        <v>8219.43</v>
      </c>
      <c r="K44" s="43">
        <v>16438.849999999999</v>
      </c>
      <c r="L44" s="43">
        <v>4389.57</v>
      </c>
      <c r="M44" s="43">
        <v>20268.71</v>
      </c>
    </row>
    <row r="45" spans="1:13" s="3" customFormat="1" ht="54.95" customHeight="1" x14ac:dyDescent="0.2">
      <c r="A45" s="1"/>
      <c r="B45" s="16" t="s">
        <v>34</v>
      </c>
      <c r="C45" s="26" t="s">
        <v>39</v>
      </c>
      <c r="D45" s="26" t="s">
        <v>46</v>
      </c>
      <c r="E45" s="27" t="s">
        <v>84</v>
      </c>
      <c r="F45" s="33" t="s">
        <v>121</v>
      </c>
      <c r="G45" s="34" t="s">
        <v>100</v>
      </c>
      <c r="H45" s="43">
        <v>26107.35</v>
      </c>
      <c r="I45" s="43">
        <v>7202.03</v>
      </c>
      <c r="J45" s="43">
        <v>8102.28</v>
      </c>
      <c r="K45" s="43">
        <v>10803.04</v>
      </c>
      <c r="L45" s="43">
        <v>9199.23</v>
      </c>
      <c r="M45" s="43">
        <v>16908.12</v>
      </c>
    </row>
    <row r="46" spans="1:13" s="3" customFormat="1" ht="54.95" customHeight="1" x14ac:dyDescent="0.2">
      <c r="A46" s="1"/>
      <c r="B46" s="16" t="s">
        <v>34</v>
      </c>
      <c r="C46" s="44" t="s">
        <v>189</v>
      </c>
      <c r="D46" s="44" t="s">
        <v>190</v>
      </c>
      <c r="E46" s="27" t="s">
        <v>84</v>
      </c>
      <c r="F46" s="18" t="s">
        <v>192</v>
      </c>
      <c r="G46" s="31" t="s">
        <v>194</v>
      </c>
      <c r="H46" s="43">
        <v>19770.86</v>
      </c>
      <c r="I46" s="43">
        <v>0</v>
      </c>
      <c r="J46" s="43">
        <v>6590.29</v>
      </c>
      <c r="K46" s="43">
        <v>13180.57</v>
      </c>
      <c r="L46" s="43">
        <v>3341.98</v>
      </c>
      <c r="M46" s="43">
        <v>16428.88</v>
      </c>
    </row>
    <row r="47" spans="1:13" s="3" customFormat="1" ht="54.95" customHeight="1" x14ac:dyDescent="0.2">
      <c r="A47" s="1"/>
      <c r="B47" s="16" t="s">
        <v>34</v>
      </c>
      <c r="C47" s="26" t="s">
        <v>37</v>
      </c>
      <c r="D47" s="26" t="s">
        <v>52</v>
      </c>
      <c r="E47" s="27" t="s">
        <v>84</v>
      </c>
      <c r="F47" s="18" t="s">
        <v>122</v>
      </c>
      <c r="G47" s="30" t="s">
        <v>101</v>
      </c>
      <c r="H47" s="43">
        <f>3500+22397.34</f>
        <v>25897.34</v>
      </c>
      <c r="I47" s="43">
        <v>0</v>
      </c>
      <c r="J47" s="43">
        <v>7465.78</v>
      </c>
      <c r="K47" s="43">
        <v>14931.56</v>
      </c>
      <c r="L47" s="43">
        <v>3677.72</v>
      </c>
      <c r="M47" s="43">
        <v>18719.62</v>
      </c>
    </row>
    <row r="48" spans="1:13" s="3" customFormat="1" ht="54.95" customHeight="1" x14ac:dyDescent="0.2">
      <c r="A48" s="1"/>
      <c r="B48" s="16" t="s">
        <v>34</v>
      </c>
      <c r="C48" s="26" t="s">
        <v>22</v>
      </c>
      <c r="D48" s="26" t="s">
        <v>48</v>
      </c>
      <c r="E48" s="27" t="s">
        <v>84</v>
      </c>
      <c r="F48" s="18" t="s">
        <v>123</v>
      </c>
      <c r="G48" s="19" t="s">
        <v>103</v>
      </c>
      <c r="H48" s="43">
        <v>24658.28</v>
      </c>
      <c r="I48" s="43">
        <v>0</v>
      </c>
      <c r="J48" s="43">
        <v>8219.43</v>
      </c>
      <c r="K48" s="43">
        <v>16438.849999999999</v>
      </c>
      <c r="L48" s="43">
        <v>4040.09</v>
      </c>
      <c r="M48" s="43">
        <v>20618.189999999999</v>
      </c>
    </row>
    <row r="49" spans="1:13" s="3" customFormat="1" ht="54.95" customHeight="1" x14ac:dyDescent="0.2">
      <c r="A49" s="1"/>
      <c r="B49" s="16" t="s">
        <v>34</v>
      </c>
      <c r="C49" s="26" t="s">
        <v>171</v>
      </c>
      <c r="D49" s="26" t="s">
        <v>172</v>
      </c>
      <c r="E49" s="27" t="s">
        <v>84</v>
      </c>
      <c r="F49" s="18" t="s">
        <v>63</v>
      </c>
      <c r="G49" s="31" t="s">
        <v>173</v>
      </c>
      <c r="H49" s="43">
        <v>20607.689999999999</v>
      </c>
      <c r="I49" s="43">
        <v>0</v>
      </c>
      <c r="J49" s="43">
        <v>2943.96</v>
      </c>
      <c r="K49" s="43">
        <v>17663.73</v>
      </c>
      <c r="L49" s="43">
        <v>4533.34</v>
      </c>
      <c r="M49" s="43">
        <v>16074.35</v>
      </c>
    </row>
    <row r="50" spans="1:13" s="3" customFormat="1" ht="54.95" customHeight="1" x14ac:dyDescent="0.2">
      <c r="A50" s="1"/>
      <c r="B50" s="16" t="s">
        <v>34</v>
      </c>
      <c r="C50" s="26" t="s">
        <v>33</v>
      </c>
      <c r="D50" s="26" t="s">
        <v>139</v>
      </c>
      <c r="E50" s="27" t="s">
        <v>84</v>
      </c>
      <c r="F50" s="18" t="s">
        <v>118</v>
      </c>
      <c r="G50" s="30" t="s">
        <v>119</v>
      </c>
      <c r="H50" s="43">
        <f>24511.17+3500</f>
        <v>28011.17</v>
      </c>
      <c r="I50" s="43">
        <v>0</v>
      </c>
      <c r="J50" s="43">
        <v>8170.39</v>
      </c>
      <c r="K50" s="43">
        <v>16340.78</v>
      </c>
      <c r="L50" s="43">
        <v>4174.53</v>
      </c>
      <c r="M50" s="43">
        <v>20336.64</v>
      </c>
    </row>
    <row r="51" spans="1:13" s="3" customFormat="1" ht="54.95" customHeight="1" x14ac:dyDescent="0.2">
      <c r="A51" s="1"/>
      <c r="B51" s="16" t="s">
        <v>34</v>
      </c>
      <c r="C51" s="26" t="s">
        <v>35</v>
      </c>
      <c r="D51" s="26" t="s">
        <v>36</v>
      </c>
      <c r="E51" s="27" t="s">
        <v>84</v>
      </c>
      <c r="F51" s="27" t="s">
        <v>106</v>
      </c>
      <c r="G51" s="30" t="s">
        <v>107</v>
      </c>
      <c r="H51" s="43">
        <v>17774.939999999999</v>
      </c>
      <c r="I51" s="43">
        <v>7109.97</v>
      </c>
      <c r="J51" s="43">
        <v>5332.48</v>
      </c>
      <c r="K51" s="43">
        <v>5332.49</v>
      </c>
      <c r="L51" s="43">
        <v>7654.9</v>
      </c>
      <c r="M51" s="43">
        <v>10120.040000000001</v>
      </c>
    </row>
    <row r="52" spans="1:13" s="3" customFormat="1" ht="54.95" customHeight="1" x14ac:dyDescent="0.2">
      <c r="A52" s="1"/>
      <c r="B52" s="16" t="s">
        <v>34</v>
      </c>
      <c r="C52" s="44" t="s">
        <v>184</v>
      </c>
      <c r="D52" s="44" t="s">
        <v>185</v>
      </c>
      <c r="E52" s="27" t="s">
        <v>84</v>
      </c>
      <c r="F52" s="18" t="s">
        <v>192</v>
      </c>
      <c r="G52" s="30" t="s">
        <v>195</v>
      </c>
      <c r="H52" s="43">
        <v>12038.13</v>
      </c>
      <c r="I52" s="43">
        <v>0</v>
      </c>
      <c r="J52" s="43">
        <v>986.73</v>
      </c>
      <c r="K52" s="43">
        <v>11051.4</v>
      </c>
      <c r="L52" s="43">
        <v>2662.81</v>
      </c>
      <c r="M52" s="43">
        <v>9375.32</v>
      </c>
    </row>
    <row r="53" spans="1:13" s="3" customFormat="1" ht="54.95" customHeight="1" x14ac:dyDescent="0.2">
      <c r="A53" s="1"/>
      <c r="B53" s="16" t="s">
        <v>34</v>
      </c>
      <c r="C53" s="26" t="s">
        <v>17</v>
      </c>
      <c r="D53" s="26" t="s">
        <v>18</v>
      </c>
      <c r="E53" s="27" t="s">
        <v>84</v>
      </c>
      <c r="F53" s="18" t="s">
        <v>102</v>
      </c>
      <c r="G53" s="31" t="s">
        <v>109</v>
      </c>
      <c r="H53" s="43">
        <v>17705.400000000001</v>
      </c>
      <c r="I53" s="43">
        <v>0</v>
      </c>
      <c r="J53" s="43">
        <v>5901.8</v>
      </c>
      <c r="K53" s="43">
        <v>11803.6</v>
      </c>
      <c r="L53" s="43">
        <v>7897.98</v>
      </c>
      <c r="M53" s="43">
        <v>9807.42</v>
      </c>
    </row>
    <row r="54" spans="1:13" s="3" customFormat="1" ht="54.95" customHeight="1" x14ac:dyDescent="0.2">
      <c r="A54" s="1"/>
      <c r="B54" s="16" t="s">
        <v>34</v>
      </c>
      <c r="C54" s="26" t="s">
        <v>146</v>
      </c>
      <c r="D54" s="26" t="s">
        <v>147</v>
      </c>
      <c r="E54" s="27" t="s">
        <v>84</v>
      </c>
      <c r="F54" s="18" t="s">
        <v>148</v>
      </c>
      <c r="G54" s="30" t="s">
        <v>149</v>
      </c>
      <c r="H54" s="43">
        <v>14454.85</v>
      </c>
      <c r="I54" s="43">
        <v>0</v>
      </c>
      <c r="J54" s="43">
        <v>2890.97</v>
      </c>
      <c r="K54" s="43">
        <v>11563.88</v>
      </c>
      <c r="L54" s="43">
        <v>2855.88</v>
      </c>
      <c r="M54" s="43">
        <v>11598.97</v>
      </c>
    </row>
    <row r="55" spans="1:13" s="3" customFormat="1" ht="54.95" customHeight="1" x14ac:dyDescent="0.2">
      <c r="A55" s="1"/>
      <c r="B55" s="16" t="s">
        <v>34</v>
      </c>
      <c r="C55" s="26" t="s">
        <v>154</v>
      </c>
      <c r="D55" s="26" t="s">
        <v>155</v>
      </c>
      <c r="E55" s="27" t="s">
        <v>84</v>
      </c>
      <c r="F55" s="18" t="s">
        <v>63</v>
      </c>
      <c r="G55" s="30" t="s">
        <v>168</v>
      </c>
      <c r="H55" s="43">
        <v>18397.759999999998</v>
      </c>
      <c r="I55" s="43">
        <v>0</v>
      </c>
      <c r="J55" s="43">
        <v>6010.88</v>
      </c>
      <c r="K55" s="43">
        <v>12386.88</v>
      </c>
      <c r="L55" s="43">
        <v>3515.14</v>
      </c>
      <c r="M55" s="43">
        <v>14882.62</v>
      </c>
    </row>
    <row r="56" spans="1:13" s="3" customFormat="1" ht="54.95" customHeight="1" x14ac:dyDescent="0.2">
      <c r="A56" s="1"/>
      <c r="B56" s="16" t="s">
        <v>34</v>
      </c>
      <c r="C56" s="26" t="s">
        <v>135</v>
      </c>
      <c r="D56" s="26" t="s">
        <v>136</v>
      </c>
      <c r="E56" s="27" t="s">
        <v>84</v>
      </c>
      <c r="F56" s="18" t="s">
        <v>137</v>
      </c>
      <c r="G56" s="31" t="s">
        <v>138</v>
      </c>
      <c r="H56" s="43">
        <v>15787.71</v>
      </c>
      <c r="I56" s="43">
        <v>0</v>
      </c>
      <c r="J56" s="43">
        <v>3946.93</v>
      </c>
      <c r="K56" s="43">
        <v>11840.78</v>
      </c>
      <c r="L56" s="43">
        <v>2932.03</v>
      </c>
      <c r="M56" s="43">
        <v>12855.68</v>
      </c>
    </row>
    <row r="57" spans="1:13" s="3" customFormat="1" ht="54.95" customHeight="1" x14ac:dyDescent="0.2">
      <c r="A57" s="1"/>
      <c r="B57" s="16" t="s">
        <v>34</v>
      </c>
      <c r="C57" s="26" t="s">
        <v>150</v>
      </c>
      <c r="D57" s="26" t="s">
        <v>151</v>
      </c>
      <c r="E57" s="27" t="s">
        <v>84</v>
      </c>
      <c r="F57" s="18" t="s">
        <v>153</v>
      </c>
      <c r="G57" s="31" t="s">
        <v>152</v>
      </c>
      <c r="H57" s="43">
        <v>13418.51</v>
      </c>
      <c r="I57" s="43">
        <v>0</v>
      </c>
      <c r="J57" s="43">
        <v>3354.63</v>
      </c>
      <c r="K57" s="43">
        <v>10063.879999999999</v>
      </c>
      <c r="L57" s="43">
        <v>2443.38</v>
      </c>
      <c r="M57" s="43">
        <v>10975.13</v>
      </c>
    </row>
    <row r="58" spans="1:13" s="3" customFormat="1" ht="54.95" customHeight="1" x14ac:dyDescent="0.2">
      <c r="A58" s="1"/>
      <c r="B58" s="16" t="s">
        <v>34</v>
      </c>
      <c r="C58" s="26" t="s">
        <v>38</v>
      </c>
      <c r="D58" s="26" t="s">
        <v>42</v>
      </c>
      <c r="E58" s="27" t="s">
        <v>84</v>
      </c>
      <c r="F58" s="18" t="s">
        <v>63</v>
      </c>
      <c r="G58" s="34" t="s">
        <v>111</v>
      </c>
      <c r="H58" s="43">
        <v>21053.43</v>
      </c>
      <c r="I58" s="43">
        <v>0</v>
      </c>
      <c r="J58" s="43">
        <v>7017.81</v>
      </c>
      <c r="K58" s="43">
        <v>14035.62</v>
      </c>
      <c r="L58" s="43">
        <v>3671.77</v>
      </c>
      <c r="M58" s="43">
        <v>17381.66</v>
      </c>
    </row>
    <row r="59" spans="1:13" s="3" customFormat="1" ht="54.95" customHeight="1" x14ac:dyDescent="0.2">
      <c r="A59" s="1"/>
      <c r="B59" s="16" t="s">
        <v>34</v>
      </c>
      <c r="C59" s="26" t="s">
        <v>131</v>
      </c>
      <c r="D59" s="26" t="s">
        <v>132</v>
      </c>
      <c r="E59" s="27" t="s">
        <v>84</v>
      </c>
      <c r="F59" s="18" t="s">
        <v>133</v>
      </c>
      <c r="G59" s="34" t="s">
        <v>134</v>
      </c>
      <c r="H59" s="43">
        <f>12002.16+3500</f>
        <v>15502.16</v>
      </c>
      <c r="I59" s="43">
        <v>0</v>
      </c>
      <c r="J59" s="43">
        <v>3000.54</v>
      </c>
      <c r="K59" s="43">
        <v>9001.6200000000008</v>
      </c>
      <c r="L59" s="43">
        <v>2574.46</v>
      </c>
      <c r="M59" s="43">
        <v>9427.7000000000007</v>
      </c>
    </row>
    <row r="60" spans="1:13" s="3" customFormat="1" ht="54.95" customHeight="1" x14ac:dyDescent="0.2">
      <c r="A60" s="1"/>
      <c r="B60" s="16" t="s">
        <v>34</v>
      </c>
      <c r="C60" s="26" t="s">
        <v>156</v>
      </c>
      <c r="D60" s="26" t="s">
        <v>157</v>
      </c>
      <c r="E60" s="27" t="s">
        <v>84</v>
      </c>
      <c r="F60" s="27" t="s">
        <v>165</v>
      </c>
      <c r="G60" s="31" t="s">
        <v>162</v>
      </c>
      <c r="H60" s="43">
        <v>10759.24</v>
      </c>
      <c r="I60" s="43">
        <v>0</v>
      </c>
      <c r="J60" s="43">
        <v>2151.85</v>
      </c>
      <c r="K60" s="43">
        <v>8607.39</v>
      </c>
      <c r="L60" s="43">
        <v>2098.7800000000002</v>
      </c>
      <c r="M60" s="43">
        <v>8660.4599999999991</v>
      </c>
    </row>
    <row r="61" spans="1:13" s="3" customFormat="1" ht="54.95" customHeight="1" x14ac:dyDescent="0.2">
      <c r="A61" s="1"/>
      <c r="B61" s="16" t="s">
        <v>34</v>
      </c>
      <c r="C61" s="44" t="s">
        <v>186</v>
      </c>
      <c r="D61" s="44" t="s">
        <v>187</v>
      </c>
      <c r="E61" s="27" t="s">
        <v>84</v>
      </c>
      <c r="F61" s="27" t="s">
        <v>192</v>
      </c>
      <c r="G61" s="45" t="s">
        <v>193</v>
      </c>
      <c r="H61" s="43">
        <v>3011.49</v>
      </c>
      <c r="I61" s="43">
        <v>0</v>
      </c>
      <c r="J61" s="43">
        <v>367.25</v>
      </c>
      <c r="K61" s="43">
        <v>2644.24</v>
      </c>
      <c r="L61" s="43">
        <v>272.61</v>
      </c>
      <c r="M61" s="43">
        <v>2738.88</v>
      </c>
    </row>
    <row r="62" spans="1:13" s="3" customFormat="1" ht="54.95" customHeight="1" x14ac:dyDescent="0.2">
      <c r="A62" s="1"/>
      <c r="B62" s="16" t="s">
        <v>34</v>
      </c>
      <c r="C62" s="26" t="s">
        <v>158</v>
      </c>
      <c r="D62" s="26" t="s">
        <v>159</v>
      </c>
      <c r="E62" s="27" t="s">
        <v>84</v>
      </c>
      <c r="F62" s="27" t="s">
        <v>166</v>
      </c>
      <c r="G62" s="31" t="s">
        <v>163</v>
      </c>
      <c r="H62" s="43">
        <v>14746.5</v>
      </c>
      <c r="I62" s="43">
        <v>0</v>
      </c>
      <c r="J62" s="43">
        <v>4915.5</v>
      </c>
      <c r="K62" s="43">
        <v>9831</v>
      </c>
      <c r="L62" s="43">
        <v>2327.1999999999998</v>
      </c>
      <c r="M62" s="43">
        <v>12419.3</v>
      </c>
    </row>
    <row r="63" spans="1:13" s="3" customFormat="1" ht="54.95" customHeight="1" x14ac:dyDescent="0.2">
      <c r="A63" s="1"/>
      <c r="B63" s="16" t="s">
        <v>34</v>
      </c>
      <c r="C63" s="26" t="s">
        <v>53</v>
      </c>
      <c r="D63" s="26" t="s">
        <v>54</v>
      </c>
      <c r="E63" s="27" t="s">
        <v>84</v>
      </c>
      <c r="F63" s="27" t="s">
        <v>112</v>
      </c>
      <c r="G63" s="35" t="s">
        <v>113</v>
      </c>
      <c r="H63" s="43">
        <v>13264.31</v>
      </c>
      <c r="I63" s="43">
        <v>0</v>
      </c>
      <c r="J63" s="43">
        <v>4421.4399999999996</v>
      </c>
      <c r="K63" s="43">
        <v>8842.8700000000008</v>
      </c>
      <c r="L63" s="43">
        <v>2107.6</v>
      </c>
      <c r="M63" s="43">
        <v>11156.71</v>
      </c>
    </row>
    <row r="64" spans="1:13" s="3" customFormat="1" ht="54.95" customHeight="1" x14ac:dyDescent="0.2">
      <c r="A64" s="1"/>
      <c r="B64" s="16" t="s">
        <v>34</v>
      </c>
      <c r="C64" s="26" t="s">
        <v>160</v>
      </c>
      <c r="D64" s="26" t="s">
        <v>161</v>
      </c>
      <c r="E64" s="27" t="s">
        <v>84</v>
      </c>
      <c r="F64" s="27" t="s">
        <v>167</v>
      </c>
      <c r="G64" s="35" t="s">
        <v>164</v>
      </c>
      <c r="H64" s="43">
        <v>15511.17</v>
      </c>
      <c r="I64" s="43">
        <v>0</v>
      </c>
      <c r="J64" s="43">
        <v>5170.3900000000003</v>
      </c>
      <c r="K64" s="43">
        <v>10340.780000000001</v>
      </c>
      <c r="L64" s="43">
        <v>2519.5300000000002</v>
      </c>
      <c r="M64" s="43">
        <v>12991.64</v>
      </c>
    </row>
    <row r="65" spans="1:13" s="3" customFormat="1" ht="54.95" customHeight="1" x14ac:dyDescent="0.2">
      <c r="A65" s="1"/>
      <c r="B65" s="16" t="s">
        <v>34</v>
      </c>
      <c r="C65" s="26" t="s">
        <v>31</v>
      </c>
      <c r="D65" s="26" t="s">
        <v>47</v>
      </c>
      <c r="E65" s="27" t="s">
        <v>84</v>
      </c>
      <c r="F65" s="18" t="s">
        <v>110</v>
      </c>
      <c r="G65" s="31" t="s">
        <v>116</v>
      </c>
      <c r="H65" s="43">
        <v>38844.300000000003</v>
      </c>
      <c r="I65" s="43">
        <v>21445.360000000001</v>
      </c>
      <c r="J65" s="43">
        <v>8323.48</v>
      </c>
      <c r="K65" s="43">
        <v>9075.4599999999991</v>
      </c>
      <c r="L65" s="43">
        <v>22708.54</v>
      </c>
      <c r="M65" s="43">
        <v>16135.76</v>
      </c>
    </row>
    <row r="66" spans="1:13" s="3" customFormat="1" ht="54.95" customHeight="1" x14ac:dyDescent="0.2">
      <c r="A66" s="1"/>
      <c r="B66" s="16" t="s">
        <v>34</v>
      </c>
      <c r="C66" s="26" t="s">
        <v>175</v>
      </c>
      <c r="D66" s="26" t="s">
        <v>176</v>
      </c>
      <c r="E66" s="27" t="s">
        <v>84</v>
      </c>
      <c r="F66" s="18" t="s">
        <v>183</v>
      </c>
      <c r="G66" s="31" t="s">
        <v>182</v>
      </c>
      <c r="H66" s="43">
        <v>11633.38</v>
      </c>
      <c r="I66" s="43">
        <v>0</v>
      </c>
      <c r="J66" s="43">
        <v>1292.5999999999999</v>
      </c>
      <c r="K66" s="43">
        <v>10340.780000000001</v>
      </c>
      <c r="L66" s="43">
        <v>2519.5300000000002</v>
      </c>
      <c r="M66" s="43">
        <v>9113.85</v>
      </c>
    </row>
    <row r="67" spans="1:13" s="3" customFormat="1" ht="54.95" customHeight="1" x14ac:dyDescent="0.2">
      <c r="A67" s="1"/>
      <c r="B67" s="16" t="s">
        <v>34</v>
      </c>
      <c r="C67" s="26" t="s">
        <v>55</v>
      </c>
      <c r="D67" s="26" t="s">
        <v>56</v>
      </c>
      <c r="E67" s="27" t="s">
        <v>84</v>
      </c>
      <c r="F67" s="27" t="s">
        <v>114</v>
      </c>
      <c r="G67" s="35" t="s">
        <v>115</v>
      </c>
      <c r="H67" s="43">
        <v>16006.76</v>
      </c>
      <c r="I67" s="43">
        <v>0</v>
      </c>
      <c r="J67" s="43">
        <v>5335.59</v>
      </c>
      <c r="K67" s="43">
        <v>10671.17</v>
      </c>
      <c r="L67" s="43">
        <v>2610.39</v>
      </c>
      <c r="M67" s="43">
        <v>13396.37</v>
      </c>
    </row>
    <row r="68" spans="1:13" s="3" customFormat="1" ht="54.95" customHeight="1" x14ac:dyDescent="0.2">
      <c r="A68" s="1"/>
      <c r="B68" s="16" t="s">
        <v>34</v>
      </c>
      <c r="C68" s="26" t="s">
        <v>24</v>
      </c>
      <c r="D68" s="26" t="s">
        <v>40</v>
      </c>
      <c r="E68" s="27" t="s">
        <v>84</v>
      </c>
      <c r="F68" s="33" t="s">
        <v>117</v>
      </c>
      <c r="G68" s="31" t="s">
        <v>109</v>
      </c>
      <c r="H68" s="43">
        <f>3500+15658.28</f>
        <v>19158.28</v>
      </c>
      <c r="I68" s="43">
        <v>0</v>
      </c>
      <c r="J68" s="43">
        <v>5219.43</v>
      </c>
      <c r="K68" s="43">
        <v>10438.85</v>
      </c>
      <c r="L68" s="43">
        <v>2546.5</v>
      </c>
      <c r="M68" s="43">
        <v>13111.78</v>
      </c>
    </row>
    <row r="69" spans="1:13" ht="47.25" customHeight="1" x14ac:dyDescent="0.2"/>
    <row r="70" spans="1:13" ht="39.75" customHeight="1" x14ac:dyDescent="0.2">
      <c r="B70" s="36" t="s">
        <v>140</v>
      </c>
      <c r="C70" s="37"/>
      <c r="D70" s="37"/>
      <c r="E70" s="37"/>
      <c r="F70" s="37"/>
      <c r="G70" s="37"/>
      <c r="H70" s="38"/>
      <c r="I70" s="38"/>
      <c r="J70" s="38"/>
      <c r="K70" s="38"/>
      <c r="L70" s="38"/>
      <c r="M70" s="38"/>
    </row>
    <row r="71" spans="1:13" ht="39.75" customHeight="1" x14ac:dyDescent="0.2">
      <c r="B71" s="39" t="s">
        <v>141</v>
      </c>
      <c r="C71" s="37"/>
      <c r="D71" s="37"/>
      <c r="E71" s="37"/>
      <c r="F71" s="37"/>
      <c r="G71" s="37"/>
      <c r="H71" s="38"/>
      <c r="I71" s="38"/>
      <c r="J71" s="38"/>
      <c r="K71" s="38"/>
      <c r="L71" s="38"/>
      <c r="M71" s="38"/>
    </row>
    <row r="72" spans="1:13" ht="39.75" customHeight="1" x14ac:dyDescent="0.2">
      <c r="B72" s="39" t="s">
        <v>142</v>
      </c>
      <c r="C72" s="40"/>
      <c r="D72" s="40"/>
      <c r="E72" s="40"/>
      <c r="F72" s="40"/>
      <c r="G72" s="40"/>
      <c r="H72" s="41"/>
      <c r="I72" s="41"/>
      <c r="J72" s="41"/>
      <c r="K72" s="41"/>
      <c r="L72" s="41"/>
      <c r="M72" s="41"/>
    </row>
    <row r="73" spans="1:13" ht="39.75" customHeight="1" x14ac:dyDescent="0.2">
      <c r="B73" s="42" t="s">
        <v>143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</sheetData>
  <sheetProtection selectLockedCells="1" selectUnlockedCells="1"/>
  <mergeCells count="5">
    <mergeCell ref="B7:M7"/>
    <mergeCell ref="H9:M9"/>
    <mergeCell ref="B9:G9"/>
    <mergeCell ref="B73:M73"/>
    <mergeCell ref="B6:M6"/>
  </mergeCells>
  <phoneticPr fontId="7" type="noConversion"/>
  <hyperlinks>
    <hyperlink ref="G27" r:id="rId1" xr:uid="{4F0C4D52-11D0-4E11-908F-445F75458707}"/>
    <hyperlink ref="G26" r:id="rId2" xr:uid="{14DB032D-DF9A-4284-9080-72AAABE081C0}"/>
    <hyperlink ref="G11:G25" r:id="rId3" display="agir@agirsaude.org.br" xr:uid="{A02D7D16-CD59-45EE-B98B-059271686B0E}"/>
    <hyperlink ref="G11" r:id="rId4" xr:uid="{D6CEED62-774C-462D-8356-30F934213188}"/>
    <hyperlink ref="G12" r:id="rId5" xr:uid="{3AF3AD58-4EB8-4254-B901-3C0154ABD31F}"/>
    <hyperlink ref="G13" r:id="rId6" xr:uid="{1843A42E-A061-4E37-A757-A642FD03C299}"/>
    <hyperlink ref="G14" r:id="rId7" xr:uid="{3184A952-2C61-40EA-A66A-08D1C00149F9}"/>
    <hyperlink ref="G15" r:id="rId8" xr:uid="{6BC266F2-4BD7-484D-AE6D-3F132C800F72}"/>
    <hyperlink ref="G16" r:id="rId9" xr:uid="{DCCDE6A4-C17C-4950-85DE-A2FCD0288A19}"/>
    <hyperlink ref="G17" r:id="rId10" xr:uid="{0D8C858D-EFFC-44C5-85CC-6195F276C3DE}"/>
    <hyperlink ref="G18" r:id="rId11" xr:uid="{FFE398FC-4310-43F7-A8B5-7F7407FA38FE}"/>
    <hyperlink ref="G19" r:id="rId12" xr:uid="{547EB927-581B-4AED-B18D-46515B0EA4AC}"/>
    <hyperlink ref="G20" r:id="rId13" xr:uid="{15843A39-8DC1-46A0-948C-C259A137DC20}"/>
    <hyperlink ref="G21" r:id="rId14" xr:uid="{89066A2F-589C-4E68-A923-50F8503A7257}"/>
    <hyperlink ref="G22" r:id="rId15" xr:uid="{37CFB7B6-40A7-4F65-A1BF-65ACE3E25D66}"/>
    <hyperlink ref="G23" r:id="rId16" xr:uid="{B7A00B2A-7C25-4439-8555-739C8F284784}"/>
    <hyperlink ref="G24" r:id="rId17" xr:uid="{C37D451D-9328-4E0C-9674-98D5C973BFC7}"/>
    <hyperlink ref="G25" r:id="rId18" xr:uid="{26794918-79FC-4E30-8AD6-3DD73D6F6672}"/>
    <hyperlink ref="G33" r:id="rId19" xr:uid="{0181A3D2-977E-4AD9-BAC2-DE91B86C8123}"/>
    <hyperlink ref="G34" r:id="rId20" xr:uid="{1F47902D-3C08-4282-9B26-D4FD6AF4D821}"/>
    <hyperlink ref="G35" r:id="rId21" xr:uid="{9A3B945C-F0E7-479F-871F-9B22B790D1FA}"/>
    <hyperlink ref="G38" r:id="rId22" xr:uid="{281FC7E0-93FB-467D-BE15-BE6C4C5F3220}"/>
    <hyperlink ref="G39" r:id="rId23" xr:uid="{EB338D44-C8FC-4AF5-A28C-C5AA6AE674A2}"/>
    <hyperlink ref="G44" r:id="rId24" xr:uid="{225A133D-6428-4E51-96A3-C3D9B9E21407}"/>
    <hyperlink ref="G48" r:id="rId25" xr:uid="{A3075ED2-6325-4409-9BAE-6EB95DD0B953}"/>
    <hyperlink ref="G47" r:id="rId26" xr:uid="{3FFFFBD1-8386-407F-A378-80B23B7C0E8E}"/>
    <hyperlink ref="G45" r:id="rId27" xr:uid="{F92CB58C-99F8-4BE3-A3FE-D34AE20C02CB}"/>
    <hyperlink ref="G43" r:id="rId28" xr:uid="{F8B6F8AE-66F8-436A-B5D3-E37869920897}"/>
    <hyperlink ref="G51" r:id="rId29" xr:uid="{52BC7A41-C526-455E-B5F4-2B62AAC287D0}"/>
    <hyperlink ref="G36" r:id="rId30" xr:uid="{8EE1D21E-DEDD-4B72-B4FB-663365DC0FC6}"/>
    <hyperlink ref="G68" r:id="rId31" xr:uid="{7A8F04D9-6B0B-4E02-B0D2-B6911E08F468}"/>
    <hyperlink ref="G50" r:id="rId32" xr:uid="{C7AA860C-5978-4727-AE34-3DE925ADB7B1}"/>
    <hyperlink ref="G65" r:id="rId33" xr:uid="{69EA0AF4-E65A-4F9C-AE69-DB75E4D6F2F5}"/>
    <hyperlink ref="G53" r:id="rId34" xr:uid="{BFA0811A-7666-4DAF-9215-454AED9C7560}"/>
    <hyperlink ref="G58" r:id="rId35" xr:uid="{A2A73645-BABD-4166-9C5E-658A17112B43}"/>
    <hyperlink ref="G30" r:id="rId36" xr:uid="{3E7DAC67-0496-4EEA-B47D-F90A96888442}"/>
    <hyperlink ref="G32" r:id="rId37" xr:uid="{6A090862-1C67-433B-A3FE-437B10AF7B41}"/>
    <hyperlink ref="G31" r:id="rId38" xr:uid="{6DADBEE9-D2CD-4736-930E-5CD8D9459374}"/>
    <hyperlink ref="G41" r:id="rId39" xr:uid="{643B8562-9460-4BE8-8EF5-C8039AF825F3}"/>
    <hyperlink ref="G59" r:id="rId40" xr:uid="{CB91DAFE-8A98-4631-94D9-AD98982AC980}"/>
    <hyperlink ref="G56" r:id="rId41" xr:uid="{1E949B88-24E1-46F7-BF8B-F80EE461FEAB}"/>
    <hyperlink ref="G49" r:id="rId42" display="mauricio.ertner@agirsaude.org.br" xr:uid="{3911C578-1722-4813-8012-2FB985B2432A}"/>
    <hyperlink ref="G28" r:id="rId43" xr:uid="{B19C180E-D941-4A6C-B169-FBC77CFA3E2B}"/>
    <hyperlink ref="G42" r:id="rId44" xr:uid="{135F9356-4F2C-4B48-A5BE-BA0346B2BB5B}"/>
    <hyperlink ref="G61" r:id="rId45" xr:uid="{782B2068-E8A1-463E-AF5C-1D402C6EA8D5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51" firstPageNumber="0" fitToWidth="0" fitToHeight="0" orientation="landscape" horizontalDpi="300" verticalDpi="300" r:id="rId46"/>
  <headerFooter alignWithMargins="0">
    <oddFooter>&amp;L&amp;"Arial,Normal"&amp;8Fonte: RM Labore - TOTVS Folha de Pagamento&amp;C&amp;"Arial,Normal"&amp;8&amp;P</oddFooter>
  </headerFooter>
  <rowBreaks count="2" manualBreakCount="2">
    <brk id="23" max="12" man="1"/>
    <brk id="34" max="12" man="1"/>
  </rowBreaks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Dirigentes e Chefias</vt:lpstr>
      <vt:lpstr>'Dirigentes e Chefias'!Excel_BuiltIn_Print_Titles_1</vt:lpstr>
      <vt:lpstr>'Dirigentes e Chefias'!Titulos_de_impressao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Siqueira Batista</dc:creator>
  <cp:lastModifiedBy>Ana Flavia de Oliveira Borges</cp:lastModifiedBy>
  <cp:lastPrinted>2021-12-09T17:17:05Z</cp:lastPrinted>
  <dcterms:created xsi:type="dcterms:W3CDTF">2020-06-08T12:52:46Z</dcterms:created>
  <dcterms:modified xsi:type="dcterms:W3CDTF">2021-12-09T17:17:12Z</dcterms:modified>
</cp:coreProperties>
</file>