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08 - Agosto\"/>
    </mc:Choice>
  </mc:AlternateContent>
  <xr:revisionPtr revIDLastSave="0" documentId="13_ncr:1_{0EE4DD24-1FE1-490C-B1D2-7905F6E9DED9}" xr6:coauthVersionLast="47" xr6:coauthVersionMax="47" xr10:uidLastSave="{00000000-0000-0000-0000-000000000000}"/>
  <bookViews>
    <workbookView xWindow="-20610" yWindow="-120" windowWidth="20730" windowHeight="11160" tabRatio="500" xr2:uid="{00000000-000D-0000-FFFF-FFFF00000000}"/>
  </bookViews>
  <sheets>
    <sheet name="08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<sst xmlns="http://schemas.openxmlformats.org/spreadsheetml/2006/main" count="72" uniqueCount="72">
  <si>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</si>
  <si>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</si>
  <si>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</si>
  <si>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</si>
  <si>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</si>
  <si>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</si>
  <si>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</si>
  <si>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</si>
  <si>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</si>
  <si>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</si>
  <si>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</si>
  <si>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</si>
  <si>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</si>
  <si>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</si>
  <si>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</si>
  <si>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</si>
  <si>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</si>
  <si>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</si>
  <si>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</si>
  <si>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</si>
  <si>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</si>
  <si>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</si>
  <si>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</si>
  <si>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</si>
  <si>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</si>
  <si>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</si>
  <si>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</si>
  <si>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</si>
  <si>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</si>
  <si>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</si>
  <si>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</si>
  <si>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</si>
  <si>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</si>
  <si>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</si>
  <si>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</si>
  <si>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</si>
  <si>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</si>
  <si>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</si>
  <si>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</si>
  <si>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</si>
  <si>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</si>
  <si>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2.3 Rendimento sobre Aplicação Financeiras - CUSTEIO Banco Itaú 32200-9; 31291-9</t>
  </si>
  <si>
    <t>SALDO ANTERIOR</t>
  </si>
  <si>
    <t>TOTAL DE ENTRADAS</t>
  </si>
  <si>
    <t>2.5 Outras entradas - Reembolso, doações, estornos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</si>
  <si>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</si>
  <si>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</si>
  <si>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</si>
  <si>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</si>
  <si>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</si>
  <si>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2.4 Rendimento sobre Aplicação Financeiras - INVESTIMENTO Banco CEF 446-8; Banco Itaú 32200-9</t>
  </si>
  <si>
    <t>TOTAL VALORES DEVOLVIDOS</t>
  </si>
  <si>
    <t>SALDO BANCÁRIO FINAL :</t>
  </si>
  <si>
    <t>1.3 Aplicações financeiras - CUSTEIO Banco Itaú 32200-9; 31.291-9; INVESTIMENTO CEF 446-8; Banco Itáu 32200-9</t>
  </si>
  <si>
    <t>2.2 Repasse - INVESTIMENTO Banco CEF 446-8</t>
  </si>
  <si>
    <t>3.1 Resgate Aplicação - CUSTEIO Banco Itaú 32200-9</t>
  </si>
  <si>
    <t>3.2 Resgate Aplicação - INVESTIMENTO Banco Itaú 32200-9; Banco CEF 446-8</t>
  </si>
  <si>
    <t>7.SALDO BANCÁRIO FINAL EM 31/08/2021</t>
  </si>
  <si>
    <t>Competência: 08/2021</t>
  </si>
  <si>
    <t>VIGÊNCIA DO CONTRATO DE GESTÃO/TERMO ADITIVO: INÍCIO 15/07/2021 E TÉRMINO  14/07/2022</t>
  </si>
  <si>
    <t>CONTRATO DE GESTÃO/ADITIVO Nº: 003/2014 SES/GO 9° TERMO ADITIVO</t>
  </si>
  <si>
    <t>4.1 Aplicação Financeira - CUSTEIO Banco Itaú 32200-9</t>
  </si>
  <si>
    <t xml:space="preserve">4.2 Aplicação Financeira  - INVESTIMENTO  </t>
  </si>
  <si>
    <t>5.1.8 Outros - (Empréstimo)</t>
  </si>
  <si>
    <t>5.2.4 Outros - (Construção Civil)</t>
  </si>
  <si>
    <t>7.2. Banco Conta Movimento - CUSTEIO Banco Itaú 32200-9; 31291-9; 32100-1</t>
  </si>
  <si>
    <t>7.3 Aplicações Financeiras - (Detalhar CUSTEIO e/ou INVESTIMENTO)</t>
  </si>
  <si>
    <t>8.3 Glosa - outras - (especificar)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</si>
  <si>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</si>
  <si>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</si>
  <si>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Fonte: Extratos bancários e Relatorio SIPEF/BRGAAP.</t>
  </si>
  <si>
    <t>Goiânia, 05 de janeiro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</si>
</sst>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7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66" zoomScale="70" zoomScaleNormal="70" zoomScaleSheetLayoutView="70" zoomScalePageLayoutView="70" workbookViewId="0">
      <selection activeCell="B93" sqref="B93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3"/>
      <c r="B1" s="73"/>
    </row>
    <row r="2" spans="1:3" s="1" customFormat="1" x14ac:dyDescent="0.25">
      <c r="A2" s="74" t="s">
        <v>0</v>
      </c>
      <c r="B2" s="74"/>
      <c r="C2" s="2"/>
    </row>
    <row r="3" spans="1:3" s="1" customFormat="1" x14ac:dyDescent="0.25">
      <c r="A3" s="74"/>
      <c r="B3" s="74"/>
      <c r="C3" s="2"/>
    </row>
    <row r="4" spans="1:3" s="1" customFormat="1" x14ac:dyDescent="0.25">
      <c r="A4" s="74"/>
      <c r="B4" s="74"/>
      <c r="C4" s="2"/>
    </row>
    <row r="5" spans="1:3" s="1" customFormat="1" x14ac:dyDescent="0.25">
      <c r="A5" s="74"/>
      <c r="B5" s="74"/>
      <c r="C5" s="2"/>
    </row>
    <row r="6" spans="1:3" s="1" customFormat="1" x14ac:dyDescent="0.25">
      <c r="A6" s="74"/>
      <c r="B6" s="74"/>
      <c r="C6" s="2"/>
    </row>
    <row r="7" spans="1:3" s="1" customFormat="1" x14ac:dyDescent="0.25">
      <c r="A7" s="74"/>
      <c r="B7" s="74"/>
      <c r="C7" s="3"/>
    </row>
    <row r="8" spans="1:3" s="1" customFormat="1" ht="23.25" customHeight="1" x14ac:dyDescent="0.25">
      <c r="A8" s="75" t="s">
        <v>1</v>
      </c>
      <c r="B8" s="75"/>
      <c r="C8" s="3"/>
    </row>
    <row r="9" spans="1:3" s="1" customFormat="1" ht="23.25" customHeight="1" x14ac:dyDescent="0.25">
      <c r="A9" s="75"/>
      <c r="B9" s="75"/>
      <c r="C9" s="3"/>
    </row>
    <row r="10" spans="1:3" s="1" customFormat="1" x14ac:dyDescent="0.25">
      <c r="A10" s="76" t="s">
        <v>35</v>
      </c>
      <c r="B10" s="76"/>
      <c r="C10" s="2"/>
    </row>
    <row r="11" spans="1:3" s="1" customFormat="1" x14ac:dyDescent="0.25">
      <c r="A11" s="4" t="s">
        <v>36</v>
      </c>
      <c r="B11" s="5"/>
      <c r="C11" s="2"/>
    </row>
    <row r="12" spans="1:3" s="1" customFormat="1" x14ac:dyDescent="0.25">
      <c r="A12" s="69" t="s">
        <v>38</v>
      </c>
      <c r="B12" s="69"/>
      <c r="C12" s="6"/>
    </row>
    <row r="13" spans="1:3" s="1" customFormat="1" x14ac:dyDescent="0.25">
      <c r="A13" s="7" t="s">
        <v>39</v>
      </c>
      <c r="B13" s="5"/>
      <c r="C13" s="2"/>
    </row>
    <row r="14" spans="1:3" s="1" customFormat="1" x14ac:dyDescent="0.25">
      <c r="A14" s="69" t="s">
        <v>37</v>
      </c>
      <c r="B14" s="69"/>
      <c r="C14" s="8"/>
    </row>
    <row r="15" spans="1:3" s="1" customFormat="1" x14ac:dyDescent="0.25">
      <c r="A15" s="7" t="s">
        <v>34</v>
      </c>
      <c r="B15" s="5"/>
      <c r="C15" s="2"/>
    </row>
    <row r="16" spans="1:3" s="1" customFormat="1" x14ac:dyDescent="0.25">
      <c r="A16" s="9" t="s">
        <v>60</v>
      </c>
      <c r="B16" s="9"/>
      <c r="C16" s="6"/>
    </row>
    <row r="17" spans="1:3" s="1" customFormat="1" x14ac:dyDescent="0.25">
      <c r="A17" s="69" t="s">
        <v>59</v>
      </c>
      <c r="B17" s="69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29258850.530000001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0" t="s">
        <v>4</v>
      </c>
      <c r="B22" s="70"/>
      <c r="C22" s="6"/>
    </row>
    <row r="23" spans="1:3" s="1" customFormat="1" ht="26.25" x14ac:dyDescent="0.25">
      <c r="A23" s="14"/>
      <c r="B23" s="71" t="s">
        <v>5</v>
      </c>
      <c r="C23" s="6"/>
    </row>
    <row r="24" spans="1:3" s="1" customFormat="1" ht="14.25" customHeight="1" x14ac:dyDescent="0.25">
      <c r="A24" s="15" t="s">
        <v>58</v>
      </c>
      <c r="B24" s="71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1">
        <v>1000</v>
      </c>
      <c r="C26" s="22"/>
    </row>
    <row r="27" spans="1:3" s="1" customFormat="1" x14ac:dyDescent="0.25">
      <c r="A27" s="20" t="s">
        <v>69</v>
      </c>
      <c r="B27" s="21">
        <v>677910.29</v>
      </c>
      <c r="C27" s="22"/>
    </row>
    <row r="28" spans="1:3" s="1" customFormat="1" x14ac:dyDescent="0.25">
      <c r="A28" s="20" t="s">
        <v>53</v>
      </c>
      <c r="B28" s="21">
        <v>301332.08</v>
      </c>
      <c r="C28" s="22"/>
    </row>
    <row r="29" spans="1:3" s="1" customFormat="1" x14ac:dyDescent="0.25">
      <c r="A29" s="23" t="s">
        <v>42</v>
      </c>
      <c r="B29" s="24">
        <f>SUM(B26:B28)</f>
        <v>980242.37000000011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40</v>
      </c>
      <c r="B32" s="27">
        <v>32790604.359999999</v>
      </c>
      <c r="C32" s="28"/>
    </row>
    <row r="33" spans="1:3" s="29" customFormat="1" x14ac:dyDescent="0.25">
      <c r="A33" s="26" t="s">
        <v>54</v>
      </c>
      <c r="B33" s="27">
        <v>0</v>
      </c>
      <c r="C33" s="28"/>
    </row>
    <row r="34" spans="1:3" s="29" customFormat="1" x14ac:dyDescent="0.25">
      <c r="A34" s="4" t="s">
        <v>41</v>
      </c>
      <c r="B34" s="27">
        <v>6908.83</v>
      </c>
      <c r="C34" s="28"/>
    </row>
    <row r="35" spans="1:3" s="29" customFormat="1" x14ac:dyDescent="0.25">
      <c r="A35" s="4" t="s">
        <v>50</v>
      </c>
      <c r="B35" s="27">
        <v>398.59</v>
      </c>
      <c r="C35" s="28"/>
    </row>
    <row r="36" spans="1:3" s="29" customFormat="1" x14ac:dyDescent="0.25">
      <c r="A36" s="66" t="s">
        <v>44</v>
      </c>
      <c r="B36" s="27">
        <v>170476.33</v>
      </c>
      <c r="C36" s="28"/>
    </row>
    <row r="37" spans="1:3" s="29" customFormat="1" x14ac:dyDescent="0.25">
      <c r="A37" s="30" t="s">
        <v>43</v>
      </c>
      <c r="B37" s="31">
        <f>SUM(B32:B36)</f>
        <v>32968388.109999996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55</v>
      </c>
      <c r="B40" s="27">
        <v>33760624.700000003</v>
      </c>
      <c r="C40" s="32"/>
    </row>
    <row r="41" spans="1:3" s="29" customFormat="1" x14ac:dyDescent="0.25">
      <c r="A41" s="26" t="s">
        <v>56</v>
      </c>
      <c r="B41" s="27">
        <v>301730.67</v>
      </c>
      <c r="C41" s="32"/>
    </row>
    <row r="42" spans="1:3" s="29" customFormat="1" x14ac:dyDescent="0.25">
      <c r="A42" s="30" t="s">
        <v>45</v>
      </c>
      <c r="B42" s="37">
        <f>B40+B41</f>
        <v>34062355.370000005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61</v>
      </c>
      <c r="B45" s="34">
        <v>33820434.240000002</v>
      </c>
      <c r="C45" s="44"/>
    </row>
    <row r="46" spans="1:3" s="29" customFormat="1" x14ac:dyDescent="0.25">
      <c r="A46" s="38" t="s">
        <v>11</v>
      </c>
      <c r="B46" s="34">
        <f>B45</f>
        <v>33820434.240000002</v>
      </c>
      <c r="C46" s="44"/>
    </row>
    <row r="47" spans="1:3" s="29" customFormat="1" x14ac:dyDescent="0.25">
      <c r="A47" s="4" t="s">
        <v>62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46</v>
      </c>
      <c r="B49" s="46">
        <f>B46+B48</f>
        <v>33820434.240000002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815395.67</v>
      </c>
      <c r="C53" s="28"/>
    </row>
    <row r="54" spans="1:3" s="29" customFormat="1" x14ac:dyDescent="0.25">
      <c r="A54" s="49" t="s">
        <v>16</v>
      </c>
      <c r="B54" s="27">
        <v>16076951.58</v>
      </c>
      <c r="C54" s="28"/>
    </row>
    <row r="55" spans="1:3" s="29" customFormat="1" x14ac:dyDescent="0.25">
      <c r="A55" s="49" t="s">
        <v>17</v>
      </c>
      <c r="B55" s="27">
        <v>10242125.3400001</v>
      </c>
      <c r="C55" s="28"/>
    </row>
    <row r="56" spans="1:3" s="29" customFormat="1" x14ac:dyDescent="0.25">
      <c r="A56" s="48" t="s">
        <v>18</v>
      </c>
      <c r="B56" s="27">
        <v>1847.24</v>
      </c>
      <c r="C56" s="28"/>
    </row>
    <row r="57" spans="1:3" s="29" customFormat="1" x14ac:dyDescent="0.25">
      <c r="A57" s="48" t="s">
        <v>19</v>
      </c>
      <c r="B57" s="27">
        <v>965141.61</v>
      </c>
      <c r="C57" s="28"/>
    </row>
    <row r="58" spans="1:3" s="29" customFormat="1" x14ac:dyDescent="0.25">
      <c r="A58" s="48" t="s">
        <v>20</v>
      </c>
      <c r="B58" s="27">
        <v>2259179.62</v>
      </c>
      <c r="C58" s="28"/>
    </row>
    <row r="59" spans="1:3" s="29" customFormat="1" ht="30" x14ac:dyDescent="0.25">
      <c r="A59" s="48" t="s">
        <v>21</v>
      </c>
      <c r="B59" s="27">
        <v>1445639.73</v>
      </c>
      <c r="C59" s="28"/>
    </row>
    <row r="60" spans="1:3" s="29" customFormat="1" x14ac:dyDescent="0.25">
      <c r="A60" s="45" t="s">
        <v>63</v>
      </c>
      <c r="B60" s="27">
        <v>105000</v>
      </c>
      <c r="C60" s="28"/>
    </row>
    <row r="61" spans="1:3" s="29" customFormat="1" x14ac:dyDescent="0.25">
      <c r="A61" s="38" t="s">
        <v>47</v>
      </c>
      <c r="B61" s="50">
        <f>SUM(B53:B60)</f>
        <v>31911280.7900001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316737.07</v>
      </c>
      <c r="C64" s="32"/>
    </row>
    <row r="65" spans="1:3" s="29" customFormat="1" x14ac:dyDescent="0.25">
      <c r="A65" s="48" t="s">
        <v>24</v>
      </c>
      <c r="B65" s="27">
        <v>0</v>
      </c>
      <c r="C65" s="32"/>
    </row>
    <row r="66" spans="1:3" s="29" customFormat="1" x14ac:dyDescent="0.25">
      <c r="A66" s="45" t="s">
        <v>25</v>
      </c>
      <c r="B66" s="27">
        <v>0</v>
      </c>
      <c r="C66" s="32"/>
    </row>
    <row r="67" spans="1:3" s="29" customFormat="1" x14ac:dyDescent="0.25">
      <c r="A67" s="45" t="s">
        <v>64</v>
      </c>
      <c r="B67" s="27">
        <v>983333.3</v>
      </c>
      <c r="C67" s="32"/>
    </row>
    <row r="68" spans="1:3" s="29" customFormat="1" x14ac:dyDescent="0.25">
      <c r="A68" s="38" t="s">
        <v>48</v>
      </c>
      <c r="B68" s="31">
        <f>B64+B65+B66+B67</f>
        <v>1300070.3700000001</v>
      </c>
      <c r="C68" s="44"/>
    </row>
    <row r="69" spans="1:3" s="29" customFormat="1" ht="14.25" customHeight="1" x14ac:dyDescent="0.25">
      <c r="A69" s="38" t="s">
        <v>49</v>
      </c>
      <c r="B69" s="31">
        <f>B61+B68</f>
        <v>33211351.160000101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51</v>
      </c>
      <c r="B74" s="54">
        <f>B72+B73</f>
        <v>0</v>
      </c>
      <c r="C74" s="2"/>
    </row>
    <row r="75" spans="1:3" s="56" customFormat="1" x14ac:dyDescent="0.25">
      <c r="A75" s="72"/>
      <c r="B75" s="72"/>
      <c r="C75" s="55"/>
    </row>
    <row r="76" spans="1:3" s="29" customFormat="1" x14ac:dyDescent="0.25">
      <c r="A76" s="17" t="s">
        <v>57</v>
      </c>
      <c r="B76" s="57"/>
      <c r="C76" s="22"/>
    </row>
    <row r="77" spans="1:3" s="29" customFormat="1" x14ac:dyDescent="0.25">
      <c r="A77" s="58" t="s">
        <v>29</v>
      </c>
      <c r="B77" s="27">
        <v>1000</v>
      </c>
      <c r="C77" s="22"/>
    </row>
    <row r="78" spans="1:3" s="29" customFormat="1" x14ac:dyDescent="0.25">
      <c r="A78" s="58" t="s">
        <v>65</v>
      </c>
      <c r="B78" s="27">
        <v>736279.32</v>
      </c>
      <c r="C78" s="22"/>
    </row>
    <row r="79" spans="1:3" s="29" customFormat="1" x14ac:dyDescent="0.25">
      <c r="A79" s="58" t="s">
        <v>66</v>
      </c>
      <c r="B79" s="27">
        <v>0</v>
      </c>
      <c r="C79" s="22"/>
    </row>
    <row r="80" spans="1:3" s="29" customFormat="1" x14ac:dyDescent="0.25">
      <c r="A80" s="53" t="s">
        <v>52</v>
      </c>
      <c r="B80" s="59">
        <f>(B29+B37)-(B69+B74)</f>
        <v>737279.31999989599</v>
      </c>
      <c r="C80" s="22"/>
    </row>
    <row r="81" spans="1:4" s="29" customFormat="1" x14ac:dyDescent="0.25">
      <c r="A81" s="60" t="s">
        <v>70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31</v>
      </c>
      <c r="B83" s="59">
        <v>0</v>
      </c>
      <c r="C83" s="8"/>
      <c r="D83" s="2"/>
    </row>
    <row r="84" spans="1:4" s="29" customFormat="1" x14ac:dyDescent="0.25">
      <c r="A84" s="64" t="s">
        <v>32</v>
      </c>
      <c r="B84" s="59">
        <v>0</v>
      </c>
      <c r="C84" s="8"/>
      <c r="D84" s="2"/>
    </row>
    <row r="85" spans="1:4" s="29" customFormat="1" x14ac:dyDescent="0.25">
      <c r="A85" s="64" t="s">
        <v>67</v>
      </c>
      <c r="B85" s="59">
        <v>0</v>
      </c>
      <c r="C85" s="8"/>
      <c r="D85" s="2"/>
    </row>
    <row r="86" spans="1:4" s="29" customFormat="1" x14ac:dyDescent="0.25">
      <c r="A86" s="62" t="s">
        <v>33</v>
      </c>
      <c r="B86" s="65">
        <f>B83+B84+B85</f>
        <v>0</v>
      </c>
      <c r="C86" s="1"/>
      <c r="D86" s="2"/>
    </row>
    <row r="87" spans="1:4" s="29" customFormat="1" x14ac:dyDescent="0.25">
      <c r="A87" s="68" t="s">
        <v>68</v>
      </c>
      <c r="B87" s="68"/>
      <c r="C87" s="1"/>
      <c r="D87" s="2"/>
    </row>
    <row r="88" spans="1:4" s="29" customFormat="1" x14ac:dyDescent="0.25">
      <c r="A88" s="68"/>
      <c r="B88" s="68"/>
      <c r="C88" s="1"/>
      <c r="D88" s="2"/>
    </row>
    <row r="89" spans="1:4" s="29" customFormat="1" x14ac:dyDescent="0.25">
      <c r="A89" s="68"/>
      <c r="B89" s="68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082021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Mariana Luiz Cabral</cp:lastModifiedBy>
  <cp:revision>1</cp:revision>
  <cp:lastPrinted>2021-10-21T14:05:25Z</cp:lastPrinted>
  <dcterms:created xsi:type="dcterms:W3CDTF">2021-09-23T15:15:02Z</dcterms:created>
  <dcterms:modified xsi:type="dcterms:W3CDTF">2022-01-06T12:42:09Z</dcterms:modified>
  <dc:language>pt-BR</dc:language>
</cp:coreProperties>
</file>