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7 - Julho\"/>
    </mc:Choice>
  </mc:AlternateContent>
  <xr:revisionPtr revIDLastSave="0" documentId="13_ncr:1_{B37A6147-D3A5-4190-B901-E3207006A84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72022" sheetId="1" r:id="rId1"/>
  </sheets>
  <definedNames>
    <definedName name="_xlnm.Print_Area" localSheetId="0">'072022'!$A$1:$B$94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7" i="1" l="1"/>
  <c r="B49" i="1"/>
  <c r="B47" i="1"/>
  <c r="B38" i="1" l="1"/>
  <c r="B30" i="1" l="1"/>
  <c r="B87" i="1" l="1"/>
  <c r="B75" i="1"/>
  <c r="B69" i="1"/>
  <c r="B62" i="1"/>
  <c r="B50" i="1"/>
  <c r="B43" i="1"/>
  <c r="B70" i="1" l="1"/>
  <c r="B81" i="1" s="1"/>
</calcChain>
</file>

<file path=xl/sharedStrings.xml><?xml version="1.0" encoding="utf-8"?>
<sst xmlns="http://schemas.openxmlformats.org/spreadsheetml/2006/main" count="75" uniqueCount="75">
  <si>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</si>
  <si>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</si>
  <si>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</si>
  <si>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</si>
  <si>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</si>
  <si>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</si>
  <si>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</si>
  <si>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</si>
  <si>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</si>
  <si>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</si>
  <si>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</si>
  <si>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</si>
  <si>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</si>
  <si>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</si>
  <si>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</si>
  <si>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</si>
  <si>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</si>
  <si>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</si>
  <si>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</si>
  <si>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</si>
  <si>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</si>
  <si>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</si>
  <si>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</si>
  <si>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</si>
  <si>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</si>
  <si>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</si>
  <si>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</si>
  <si>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</si>
  <si>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</si>
  <si>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</si>
  <si>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</si>
  <si>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</si>
  <si>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</si>
  <si>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</si>
  <si>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</si>
  <si>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</si>
  <si>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</si>
  <si>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</si>
  <si>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</si>
  <si>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</si>
  <si>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</si>
  <si>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</si>
  <si>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</si>
  <si>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</si>
  <si>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</si>
  <si>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</si>
  <si>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</si>
  <si>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</si>
  <si>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</si>
  <si>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</si>
  <si>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</si>
  <si>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</si>
  <si>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</si>
  <si>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</si>
  <si>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</si>
  <si>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</si>
  <si>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CONTRATO DE GESTÃO/ADITIVO Nº:   003/2014 SES/GO              9° TERMO ADITIVO</t>
  </si>
  <si>
    <t xml:space="preserve">VIGÊNCIA DO CONTRATO DE GESTÃO:      INÍCIO 15/07/2021      E      TÉRMINO  14/07/2022 </t>
  </si>
  <si>
    <t>5.2.4 Outros -</t>
  </si>
  <si>
    <t>GERÊNCIA CORPORATIVA FINANCEIRA:                                                                                        GERÊNCIA CORPORATIVA CONTABÍL: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</si>
  <si>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</si>
  <si>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</si>
  <si>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</si>
  <si>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</si>
  <si>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3.2 Resgate Aplicação - INVESTIMENTO Banco Itaú 32200-9 e 32100-1</t>
  </si>
  <si>
    <t>2.5 Outras entradas - Reembolso de despesa/Estornos</t>
  </si>
  <si>
    <t xml:space="preserve">1.2 Banco conta movimento - CUSTEIO Banco Itaú 32200-9; 31291-9; 32100-1 </t>
  </si>
  <si>
    <t>4.2 Aplicação Financeira  - INVESTIMENTO Banco Itaú 32200-9 e 32100-1</t>
  </si>
  <si>
    <t xml:space="preserve">5.1.8 Outros </t>
  </si>
  <si>
    <t>Competência: 07/2022</t>
  </si>
  <si>
    <t>7.SALDO BANCÁRIO FINAL EM 31/07/2022</t>
  </si>
  <si>
    <t>Goiânia, 08 de agosto de 2022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</si>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</sst>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1022350</xdr:colOff>
      <xdr:row>0</xdr:row>
      <xdr:rowOff>230466</xdr:rowOff>
    </xdr:from>
    <xdr:to>
      <xdr:col>1</xdr:col>
      <xdr:colOff>1322293</xdr:colOff>
      <xdr:row>0</xdr:row>
      <xdr:rowOff>1455643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4C156-62E1-47B3-8088-F07BA827872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22350" y="230466"/>
          <a:ext cx="754211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9"/>
  <sheetViews>
    <sheetView showGridLines="0" tabSelected="1" topLeftCell="A8" zoomScale="85" zoomScaleNormal="85" zoomScaleSheetLayoutView="70" zoomScalePageLayoutView="70" workbookViewId="0">
      <selection activeCell="C22" sqref="C22"/>
    </sheetView>
  </sheetViews>
  <sheetFormatPr defaultColWidth="41.7109375" defaultRowHeight="15" x14ac:dyDescent="0.25"/>
  <cols>
    <col min="1" max="1" width="108.5703125" style="1" customWidth="1"/>
    <col min="2" max="2" width="42.5703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7"/>
      <c r="B1" s="77"/>
    </row>
    <row r="2" spans="1:3" s="1" customFormat="1" x14ac:dyDescent="0.25">
      <c r="A2" s="78" t="s">
        <v>0</v>
      </c>
      <c r="B2" s="78"/>
      <c r="C2" s="2"/>
    </row>
    <row r="3" spans="1:3" s="1" customFormat="1" x14ac:dyDescent="0.25">
      <c r="A3" s="78"/>
      <c r="B3" s="78"/>
      <c r="C3" s="2"/>
    </row>
    <row r="4" spans="1:3" s="1" customFormat="1" x14ac:dyDescent="0.25">
      <c r="A4" s="78"/>
      <c r="B4" s="78"/>
      <c r="C4" s="2"/>
    </row>
    <row r="5" spans="1:3" s="1" customFormat="1" x14ac:dyDescent="0.25">
      <c r="A5" s="78"/>
      <c r="B5" s="78"/>
      <c r="C5" s="2"/>
    </row>
    <row r="6" spans="1:3" s="1" customFormat="1" x14ac:dyDescent="0.25">
      <c r="A6" s="78"/>
      <c r="B6" s="78"/>
      <c r="C6" s="2"/>
    </row>
    <row r="7" spans="1:3" s="1" customFormat="1" x14ac:dyDescent="0.25">
      <c r="A7" s="78"/>
      <c r="B7" s="78"/>
      <c r="C7" s="3"/>
    </row>
    <row r="8" spans="1:3" s="1" customFormat="1" ht="23.25" customHeight="1" x14ac:dyDescent="0.25">
      <c r="A8" s="79" t="s">
        <v>1</v>
      </c>
      <c r="B8" s="79"/>
      <c r="C8" s="3"/>
    </row>
    <row r="9" spans="1:3" s="1" customFormat="1" ht="23.25" customHeight="1" x14ac:dyDescent="0.25">
      <c r="A9" s="79"/>
      <c r="B9" s="79"/>
      <c r="C9" s="3"/>
    </row>
    <row r="10" spans="1:3" s="1" customFormat="1" x14ac:dyDescent="0.25">
      <c r="A10" s="80" t="s">
        <v>34</v>
      </c>
      <c r="B10" s="80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81" t="s">
        <v>37</v>
      </c>
      <c r="B12" s="81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81" t="s">
        <v>36</v>
      </c>
      <c r="B14" s="81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56</v>
      </c>
      <c r="B16" s="9"/>
      <c r="C16" s="6"/>
    </row>
    <row r="17" spans="1:3" s="1" customFormat="1" x14ac:dyDescent="0.25">
      <c r="A17" s="9" t="s">
        <v>57</v>
      </c>
      <c r="B17" s="35">
        <f>13617628.98</f>
        <v>13617628.98</v>
      </c>
      <c r="C17" s="8"/>
    </row>
    <row r="18" spans="1:3" s="1" customFormat="1" x14ac:dyDescent="0.25">
      <c r="A18" s="9" t="s">
        <v>73</v>
      </c>
      <c r="B18" s="35"/>
      <c r="C18" s="8"/>
    </row>
    <row r="19" spans="1:3" s="1" customFormat="1" x14ac:dyDescent="0.25">
      <c r="A19" s="9" t="s">
        <v>74</v>
      </c>
      <c r="B19" s="35">
        <v>18318271.059999999</v>
      </c>
      <c r="C19" s="8"/>
    </row>
    <row r="20" spans="1:3" s="13" customFormat="1" x14ac:dyDescent="0.25">
      <c r="A20" s="10" t="s">
        <v>2</v>
      </c>
      <c r="B20" s="35"/>
      <c r="C20" s="12"/>
    </row>
    <row r="21" spans="1:3" s="13" customFormat="1" x14ac:dyDescent="0.25">
      <c r="A21" s="10" t="s">
        <v>3</v>
      </c>
      <c r="B21" s="35">
        <v>0</v>
      </c>
      <c r="C21" s="12"/>
    </row>
    <row r="22" spans="1:3" s="13" customFormat="1" x14ac:dyDescent="0.25">
      <c r="A22" s="10"/>
      <c r="B22" s="11"/>
      <c r="C22" s="12"/>
    </row>
    <row r="23" spans="1:3" s="1" customFormat="1" ht="26.25" x14ac:dyDescent="0.25">
      <c r="A23" s="83" t="s">
        <v>4</v>
      </c>
      <c r="B23" s="83"/>
      <c r="C23" s="6"/>
    </row>
    <row r="24" spans="1:3" s="1" customFormat="1" ht="14.45" customHeight="1" x14ac:dyDescent="0.25">
      <c r="A24" s="86" t="s">
        <v>69</v>
      </c>
      <c r="B24" s="84" t="s">
        <v>5</v>
      </c>
      <c r="C24" s="6"/>
    </row>
    <row r="25" spans="1:3" s="1" customFormat="1" ht="14.25" customHeight="1" x14ac:dyDescent="0.25">
      <c r="A25" s="87"/>
      <c r="B25" s="84"/>
      <c r="C25" s="14"/>
    </row>
    <row r="26" spans="1:3" s="1" customFormat="1" x14ac:dyDescent="0.25">
      <c r="A26" s="15" t="s">
        <v>6</v>
      </c>
      <c r="B26" s="16"/>
      <c r="C26" s="17"/>
    </row>
    <row r="27" spans="1:3" s="1" customFormat="1" x14ac:dyDescent="0.25">
      <c r="A27" s="18" t="s">
        <v>7</v>
      </c>
      <c r="B27" s="24">
        <v>920</v>
      </c>
      <c r="C27" s="20"/>
    </row>
    <row r="28" spans="1:3" s="1" customFormat="1" x14ac:dyDescent="0.25">
      <c r="A28" s="18" t="s">
        <v>66</v>
      </c>
      <c r="B28" s="24">
        <v>197393.15</v>
      </c>
      <c r="C28" s="20"/>
    </row>
    <row r="29" spans="1:3" s="1" customFormat="1" x14ac:dyDescent="0.25">
      <c r="A29" s="18" t="s">
        <v>49</v>
      </c>
      <c r="B29" s="24">
        <v>2627038.7000000002</v>
      </c>
      <c r="C29" s="20"/>
    </row>
    <row r="30" spans="1:3" s="1" customFormat="1" x14ac:dyDescent="0.25">
      <c r="A30" s="21" t="s">
        <v>40</v>
      </c>
      <c r="B30" s="67">
        <f>SUM(B27:B29)</f>
        <v>2825351.85</v>
      </c>
      <c r="C30" s="20"/>
    </row>
    <row r="31" spans="1:3" s="1" customFormat="1" x14ac:dyDescent="0.25">
      <c r="A31" s="22"/>
      <c r="B31" s="19"/>
      <c r="C31" s="20"/>
    </row>
    <row r="32" spans="1:3" s="1" customFormat="1" x14ac:dyDescent="0.25">
      <c r="A32" s="15" t="s">
        <v>8</v>
      </c>
      <c r="B32" s="15"/>
      <c r="C32" s="14"/>
    </row>
    <row r="33" spans="1:3" s="1" customFormat="1" x14ac:dyDescent="0.25">
      <c r="A33" s="23" t="s">
        <v>39</v>
      </c>
      <c r="B33" s="24">
        <v>31434779.23</v>
      </c>
      <c r="C33" s="25"/>
    </row>
    <row r="34" spans="1:3" s="26" customFormat="1" x14ac:dyDescent="0.25">
      <c r="A34" s="23" t="s">
        <v>55</v>
      </c>
      <c r="B34" s="24">
        <v>1170500</v>
      </c>
      <c r="C34" s="25"/>
    </row>
    <row r="35" spans="1:3" s="26" customFormat="1" x14ac:dyDescent="0.25">
      <c r="A35" s="4" t="s">
        <v>60</v>
      </c>
      <c r="B35" s="24">
        <v>37050.720000000001</v>
      </c>
      <c r="C35" s="25"/>
    </row>
    <row r="36" spans="1:3" s="26" customFormat="1" x14ac:dyDescent="0.25">
      <c r="A36" s="4" t="s">
        <v>61</v>
      </c>
      <c r="B36" s="24">
        <v>8374.26</v>
      </c>
      <c r="C36" s="25"/>
    </row>
    <row r="37" spans="1:3" s="26" customFormat="1" x14ac:dyDescent="0.25">
      <c r="A37" s="61" t="s">
        <v>65</v>
      </c>
      <c r="B37" s="24">
        <v>602236.49</v>
      </c>
      <c r="C37" s="25"/>
    </row>
    <row r="38" spans="1:3" s="26" customFormat="1" x14ac:dyDescent="0.25">
      <c r="A38" s="27" t="s">
        <v>41</v>
      </c>
      <c r="B38" s="66">
        <f>SUM(B33:B37)</f>
        <v>33252940.699999999</v>
      </c>
      <c r="C38" s="29"/>
    </row>
    <row r="39" spans="1:3" s="26" customFormat="1" x14ac:dyDescent="0.25">
      <c r="A39" s="30"/>
      <c r="B39" s="31"/>
      <c r="C39" s="29"/>
    </row>
    <row r="40" spans="1:3" s="26" customFormat="1" x14ac:dyDescent="0.25">
      <c r="A40" s="32" t="s">
        <v>9</v>
      </c>
      <c r="B40" s="33"/>
      <c r="C40" s="29"/>
    </row>
    <row r="41" spans="1:3" s="26" customFormat="1" x14ac:dyDescent="0.25">
      <c r="A41" s="62" t="s">
        <v>62</v>
      </c>
      <c r="B41" s="24">
        <v>20273031.510000002</v>
      </c>
      <c r="C41" s="29"/>
    </row>
    <row r="42" spans="1:3" s="26" customFormat="1" x14ac:dyDescent="0.25">
      <c r="A42" s="23" t="s">
        <v>64</v>
      </c>
      <c r="B42" s="24">
        <v>3708632.2</v>
      </c>
      <c r="C42" s="29"/>
    </row>
    <row r="43" spans="1:3" s="26" customFormat="1" x14ac:dyDescent="0.25">
      <c r="A43" s="27" t="s">
        <v>42</v>
      </c>
      <c r="B43" s="63">
        <f>B41+B42</f>
        <v>23981663.710000001</v>
      </c>
      <c r="C43" s="29"/>
    </row>
    <row r="44" spans="1:3" s="37" customFormat="1" x14ac:dyDescent="0.25">
      <c r="A44" s="34"/>
      <c r="B44" s="35"/>
      <c r="C44" s="36"/>
    </row>
    <row r="45" spans="1:3" s="26" customFormat="1" x14ac:dyDescent="0.25">
      <c r="A45" s="38" t="s">
        <v>10</v>
      </c>
      <c r="B45" s="39"/>
      <c r="C45" s="40"/>
    </row>
    <row r="46" spans="1:3" s="26" customFormat="1" x14ac:dyDescent="0.25">
      <c r="A46" s="41" t="s">
        <v>63</v>
      </c>
      <c r="B46" s="64">
        <v>27820546.149999999</v>
      </c>
      <c r="C46" s="40"/>
    </row>
    <row r="47" spans="1:3" s="26" customFormat="1" x14ac:dyDescent="0.25">
      <c r="A47" s="34" t="s">
        <v>11</v>
      </c>
      <c r="B47" s="73">
        <f>B46</f>
        <v>27820546.149999999</v>
      </c>
      <c r="C47" s="40"/>
    </row>
    <row r="48" spans="1:3" s="26" customFormat="1" x14ac:dyDescent="0.25">
      <c r="A48" s="74" t="s">
        <v>67</v>
      </c>
      <c r="B48" s="65">
        <v>1170500</v>
      </c>
      <c r="C48" s="40"/>
    </row>
    <row r="49" spans="1:3" s="26" customFormat="1" x14ac:dyDescent="0.25">
      <c r="A49" s="34" t="s">
        <v>12</v>
      </c>
      <c r="B49" s="31">
        <f>B48</f>
        <v>1170500</v>
      </c>
      <c r="C49" s="40"/>
    </row>
    <row r="50" spans="1:3" s="26" customFormat="1" x14ac:dyDescent="0.25">
      <c r="A50" s="32" t="s">
        <v>43</v>
      </c>
      <c r="B50" s="42">
        <f>B47+B49</f>
        <v>28991046.149999999</v>
      </c>
      <c r="C50" s="40"/>
    </row>
    <row r="51" spans="1:3" s="37" customFormat="1" x14ac:dyDescent="0.25">
      <c r="A51" s="34"/>
      <c r="B51" s="35"/>
      <c r="C51" s="36"/>
    </row>
    <row r="52" spans="1:3" s="26" customFormat="1" x14ac:dyDescent="0.25">
      <c r="A52" s="32" t="s">
        <v>13</v>
      </c>
      <c r="B52" s="43"/>
      <c r="C52" s="40"/>
    </row>
    <row r="53" spans="1:3" s="26" customFormat="1" x14ac:dyDescent="0.25">
      <c r="A53" s="32" t="s">
        <v>14</v>
      </c>
      <c r="B53" s="32"/>
      <c r="C53" s="14"/>
    </row>
    <row r="54" spans="1:3" s="26" customFormat="1" x14ac:dyDescent="0.25">
      <c r="A54" s="44" t="s">
        <v>15</v>
      </c>
      <c r="B54" s="24">
        <v>9347811.4000000004</v>
      </c>
      <c r="C54" s="25"/>
    </row>
    <row r="55" spans="1:3" s="26" customFormat="1" x14ac:dyDescent="0.25">
      <c r="A55" s="45" t="s">
        <v>16</v>
      </c>
      <c r="B55" s="24">
        <v>8632920.6300000008</v>
      </c>
      <c r="C55" s="25"/>
    </row>
    <row r="56" spans="1:3" s="26" customFormat="1" x14ac:dyDescent="0.25">
      <c r="A56" s="45" t="s">
        <v>17</v>
      </c>
      <c r="B56" s="24">
        <v>6104899.5199999996</v>
      </c>
      <c r="C56" s="25"/>
    </row>
    <row r="57" spans="1:3" s="26" customFormat="1" x14ac:dyDescent="0.25">
      <c r="A57" s="44" t="s">
        <v>18</v>
      </c>
      <c r="B57" s="24">
        <v>46183.94</v>
      </c>
      <c r="C57" s="25"/>
    </row>
    <row r="58" spans="1:3" s="26" customFormat="1" x14ac:dyDescent="0.25">
      <c r="A58" s="44" t="s">
        <v>19</v>
      </c>
      <c r="B58" s="24">
        <v>1105033.68</v>
      </c>
      <c r="C58" s="25"/>
    </row>
    <row r="59" spans="1:3" s="26" customFormat="1" x14ac:dyDescent="0.25">
      <c r="A59" s="44" t="s">
        <v>20</v>
      </c>
      <c r="B59" s="24">
        <v>3127183.32</v>
      </c>
      <c r="C59" s="25"/>
    </row>
    <row r="60" spans="1:3" s="26" customFormat="1" ht="30" x14ac:dyDescent="0.25">
      <c r="A60" s="44" t="s">
        <v>21</v>
      </c>
      <c r="B60" s="24">
        <v>0</v>
      </c>
      <c r="C60" s="25"/>
    </row>
    <row r="61" spans="1:3" s="26" customFormat="1" x14ac:dyDescent="0.25">
      <c r="A61" s="75" t="s">
        <v>68</v>
      </c>
      <c r="B61" s="24">
        <v>0</v>
      </c>
      <c r="C61" s="25"/>
    </row>
    <row r="62" spans="1:3" s="26" customFormat="1" x14ac:dyDescent="0.25">
      <c r="A62" s="34" t="s">
        <v>44</v>
      </c>
      <c r="B62" s="63">
        <f>SUM(B54:B61)</f>
        <v>28364032.490000002</v>
      </c>
      <c r="C62" s="25"/>
    </row>
    <row r="63" spans="1:3" s="26" customFormat="1" x14ac:dyDescent="0.25">
      <c r="A63" s="34"/>
      <c r="B63" s="46"/>
      <c r="C63" s="25"/>
    </row>
    <row r="64" spans="1:3" s="26" customFormat="1" x14ac:dyDescent="0.25">
      <c r="A64" s="32" t="s">
        <v>22</v>
      </c>
      <c r="B64" s="32"/>
      <c r="C64" s="29"/>
    </row>
    <row r="65" spans="1:4" s="26" customFormat="1" x14ac:dyDescent="0.25">
      <c r="A65" s="44" t="s">
        <v>23</v>
      </c>
      <c r="B65" s="24">
        <v>16796</v>
      </c>
      <c r="C65" s="29"/>
    </row>
    <row r="66" spans="1:4" s="26" customFormat="1" x14ac:dyDescent="0.25">
      <c r="A66" s="44" t="s">
        <v>24</v>
      </c>
      <c r="B66" s="24">
        <v>0</v>
      </c>
      <c r="C66" s="29"/>
    </row>
    <row r="67" spans="1:4" s="26" customFormat="1" x14ac:dyDescent="0.25">
      <c r="A67" s="41" t="s">
        <v>25</v>
      </c>
      <c r="B67" s="24">
        <v>0</v>
      </c>
      <c r="C67" s="29"/>
    </row>
    <row r="68" spans="1:4" s="26" customFormat="1" x14ac:dyDescent="0.25">
      <c r="A68" s="41" t="s">
        <v>58</v>
      </c>
      <c r="B68" s="24">
        <v>0</v>
      </c>
      <c r="C68" s="29"/>
    </row>
    <row r="69" spans="1:4" s="26" customFormat="1" x14ac:dyDescent="0.25">
      <c r="A69" s="34" t="s">
        <v>45</v>
      </c>
      <c r="B69" s="28">
        <f>B65+B66+B67+B68</f>
        <v>16796</v>
      </c>
      <c r="C69" s="40"/>
    </row>
    <row r="70" spans="1:4" s="26" customFormat="1" ht="14.25" customHeight="1" x14ac:dyDescent="0.25">
      <c r="A70" s="34" t="s">
        <v>46</v>
      </c>
      <c r="B70" s="28">
        <f>B62+B69</f>
        <v>28380828.490000002</v>
      </c>
      <c r="C70" s="40"/>
    </row>
    <row r="71" spans="1:4" s="26" customFormat="1" x14ac:dyDescent="0.25">
      <c r="A71" s="34"/>
      <c r="B71" s="31"/>
      <c r="C71" s="40"/>
    </row>
    <row r="72" spans="1:4" s="26" customFormat="1" x14ac:dyDescent="0.25">
      <c r="A72" s="38" t="s">
        <v>26</v>
      </c>
      <c r="B72" s="39"/>
      <c r="C72" s="40"/>
    </row>
    <row r="73" spans="1:4" s="26" customFormat="1" x14ac:dyDescent="0.25">
      <c r="A73" s="44" t="s">
        <v>27</v>
      </c>
      <c r="B73" s="31">
        <v>0</v>
      </c>
      <c r="C73" s="29"/>
    </row>
    <row r="74" spans="1:4" s="26" customFormat="1" x14ac:dyDescent="0.25">
      <c r="A74" s="44" t="s">
        <v>28</v>
      </c>
      <c r="B74" s="47">
        <v>0</v>
      </c>
      <c r="C74" s="2"/>
    </row>
    <row r="75" spans="1:4" s="26" customFormat="1" x14ac:dyDescent="0.25">
      <c r="A75" s="48" t="s">
        <v>47</v>
      </c>
      <c r="B75" s="49">
        <f>B73+B74</f>
        <v>0</v>
      </c>
      <c r="C75" s="2"/>
    </row>
    <row r="76" spans="1:4" s="51" customFormat="1" x14ac:dyDescent="0.25">
      <c r="A76" s="85"/>
      <c r="B76" s="85"/>
      <c r="C76" s="50"/>
    </row>
    <row r="77" spans="1:4" s="26" customFormat="1" x14ac:dyDescent="0.25">
      <c r="A77" s="76" t="s">
        <v>70</v>
      </c>
      <c r="B77" s="52"/>
      <c r="C77" s="20"/>
    </row>
    <row r="78" spans="1:4" s="26" customFormat="1" x14ac:dyDescent="0.25">
      <c r="A78" s="53" t="s">
        <v>29</v>
      </c>
      <c r="B78" s="24">
        <v>920</v>
      </c>
      <c r="C78" s="20"/>
      <c r="D78" s="72"/>
    </row>
    <row r="79" spans="1:4" s="26" customFormat="1" x14ac:dyDescent="0.25">
      <c r="A79" s="53" t="s">
        <v>50</v>
      </c>
      <c r="B79" s="24">
        <v>18432.88</v>
      </c>
      <c r="C79" s="20"/>
    </row>
    <row r="80" spans="1:4" s="26" customFormat="1" x14ac:dyDescent="0.25">
      <c r="A80" s="53" t="s">
        <v>53</v>
      </c>
      <c r="B80" s="24">
        <v>7678111.1799999997</v>
      </c>
      <c r="C80" s="20"/>
    </row>
    <row r="81" spans="1:5" s="26" customFormat="1" x14ac:dyDescent="0.25">
      <c r="A81" s="48" t="s">
        <v>48</v>
      </c>
      <c r="B81" s="54">
        <f>(B30+B38)-(B70+B75)</f>
        <v>7697464.0599999949</v>
      </c>
      <c r="C81" s="20"/>
    </row>
    <row r="82" spans="1:5" s="26" customFormat="1" x14ac:dyDescent="0.25">
      <c r="A82" s="55" t="s">
        <v>54</v>
      </c>
      <c r="B82" s="56"/>
      <c r="C82" s="8"/>
      <c r="D82" s="2"/>
    </row>
    <row r="83" spans="1:5" s="26" customFormat="1" x14ac:dyDescent="0.25">
      <c r="A83" s="57" t="s">
        <v>30</v>
      </c>
      <c r="B83" s="58"/>
      <c r="C83" s="8"/>
      <c r="D83" s="2"/>
    </row>
    <row r="84" spans="1:5" s="26" customFormat="1" x14ac:dyDescent="0.25">
      <c r="A84" s="59" t="s">
        <v>52</v>
      </c>
      <c r="B84" s="54">
        <v>103473.51</v>
      </c>
      <c r="C84" s="8"/>
      <c r="D84" s="2"/>
    </row>
    <row r="85" spans="1:5" s="26" customFormat="1" x14ac:dyDescent="0.25">
      <c r="A85" s="59" t="s">
        <v>31</v>
      </c>
      <c r="B85" s="54">
        <v>0</v>
      </c>
      <c r="C85" s="8"/>
      <c r="D85" s="2"/>
    </row>
    <row r="86" spans="1:5" s="26" customFormat="1" x14ac:dyDescent="0.25">
      <c r="A86" s="59" t="s">
        <v>72</v>
      </c>
      <c r="B86" s="54">
        <v>352581.67</v>
      </c>
      <c r="C86" s="8"/>
      <c r="D86" s="2"/>
      <c r="E86" s="72"/>
    </row>
    <row r="87" spans="1:5" s="26" customFormat="1" x14ac:dyDescent="0.25">
      <c r="A87" s="57" t="s">
        <v>32</v>
      </c>
      <c r="B87" s="60">
        <f>B84+B85+B86</f>
        <v>456055.18</v>
      </c>
      <c r="C87" s="1"/>
      <c r="D87" s="2"/>
    </row>
    <row r="88" spans="1:5" s="26" customFormat="1" x14ac:dyDescent="0.25">
      <c r="A88" s="82" t="s">
        <v>51</v>
      </c>
      <c r="B88" s="82"/>
      <c r="C88" s="1"/>
      <c r="D88" s="2"/>
    </row>
    <row r="89" spans="1:5" s="26" customFormat="1" x14ac:dyDescent="0.25">
      <c r="A89" s="82"/>
      <c r="B89" s="82"/>
      <c r="C89" s="1"/>
      <c r="D89" s="2"/>
    </row>
    <row r="90" spans="1:5" s="26" customFormat="1" x14ac:dyDescent="0.25">
      <c r="A90" s="82"/>
      <c r="B90" s="82"/>
      <c r="C90" s="1"/>
      <c r="D90" s="2"/>
    </row>
    <row r="91" spans="1:5" x14ac:dyDescent="0.25">
      <c r="A91" s="71" t="s">
        <v>59</v>
      </c>
      <c r="B91" s="70" t="s">
        <v>71</v>
      </c>
    </row>
    <row r="92" spans="1:5" x14ac:dyDescent="0.25">
      <c r="A92" s="26"/>
      <c r="B92" s="69"/>
    </row>
    <row r="93" spans="1:5" x14ac:dyDescent="0.25">
      <c r="A93" s="26"/>
      <c r="B93" s="69"/>
    </row>
    <row r="94" spans="1:5" s="26" customFormat="1" x14ac:dyDescent="0.25">
      <c r="A94" s="1"/>
      <c r="B94" s="1"/>
      <c r="C94" s="1"/>
      <c r="D94" s="2"/>
    </row>
    <row r="99" spans="2:2" x14ac:dyDescent="0.25">
      <c r="B99" s="68"/>
    </row>
  </sheetData>
  <mergeCells count="11">
    <mergeCell ref="A88:B90"/>
    <mergeCell ref="A14:B14"/>
    <mergeCell ref="A23:B23"/>
    <mergeCell ref="B24:B25"/>
    <mergeCell ref="A76:B76"/>
    <mergeCell ref="A24:A25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2022-05-13T13:58:32Z</cp:lastPrinted>
  <dcterms:created xsi:type="dcterms:W3CDTF">2021-09-23T15:15:02Z</dcterms:created>
  <dcterms:modified xsi:type="dcterms:W3CDTF">2022-08-08T20:03:05Z</dcterms:modified>
  <dc:language>pt-BR</dc:language>
</cp:coreProperties>
</file>