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2B9A24AD-12E7-465C-BBA7-E89B3F7D92B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AN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1" l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<sst xmlns="http://schemas.openxmlformats.org/spreadsheetml/2006/main" count="72" uniqueCount="72">
  <si>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</si>
  <si>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</si>
  <si>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</si>
  <si>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</si>
  <si>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</si>
  <si>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</si>
  <si>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</si>
  <si>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</si>
  <si>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</si>
  <si>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</si>
  <si>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</si>
  <si>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</si>
  <si>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</si>
  <si>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</si>
  <si>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</si>
  <si>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</si>
  <si>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</si>
  <si>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</si>
  <si>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</si>
  <si>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</si>
  <si>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</si>
  <si>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</si>
  <si>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</si>
  <si>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</si>
  <si>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</si>
  <si>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</si>
  <si>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</si>
  <si>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</si>
  <si>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</si>
  <si>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</si>
  <si>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</si>
  <si>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</si>
  <si>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</si>
  <si>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</si>
  <si>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</si>
  <si>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</si>
  <si>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</si>
  <si>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</si>
  <si>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</si>
  <si>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</si>
  <si>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</si>
  <si>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</si>
  <si>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</si>
  <si>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</si>
  <si>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</si>
  <si>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</si>
  <si>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</si>
  <si>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 xml:space="preserve">8.1 Glosa - servidores cedidos </t>
  </si>
  <si>
    <t>2.5 Outras entradas - Reembolso de despesa, doações, estornos</t>
  </si>
  <si>
    <t>7.SALDO BANCÁRIO FINAL EM 31/01/2021</t>
  </si>
  <si>
    <t>Competência: 01/2021</t>
  </si>
  <si>
    <t>CNPJ: 05.029.600/0004-49</t>
  </si>
  <si>
    <t>CONTRATO DE GESTÃO/ADITIVO Nº 002/2013 7° TERMO ADITIVO</t>
  </si>
  <si>
    <t>VIGÊNCIA DO CONTRATO DE GESTÃO/TERMO ADITIVO: INÍCIO 28/03/2020 E TÉRMINO 27/03/2021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</si>
  <si>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</si>
  <si>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</si>
  <si>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</si>
  <si>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3.1 Resgate Aplicação - CUSTEIO Banco ITAÚ 31.900-5</t>
  </si>
  <si>
    <t>4.1 Aplicação Financeira - CUSTEIO Banco ITAÚ 31.900-5; 31.800-7</t>
  </si>
  <si>
    <t>7.3 Aplicações Financeiras - CUSTEIO Banco ITAÚ 31.900-5; 31.800-7</t>
  </si>
  <si>
    <t>9.Nota Explicativa: Banco Itaú 31900-5 - Contrato de Gestão; Banco Itaú 31800-7 - Fundo Rescisório; Banco Itaú 31667-0 - Reembolso Plano de Saúde Unimed Goiânia; Banco Caixa 447-6  - Recebimento de Repasse; Caixa - Caixa da Tesouraria</t>
  </si>
  <si>
    <t>8.3 Glosa - outras - (Telefonia)</t>
  </si>
  <si>
    <t>Goiânia, 07 de janeiro de 2022</t>
  </si>
  <si>
    <t>NOME DA UNIDADE GERIDA:HOSPITAL ESTADUAL DE DERMATOLOGIA SANITÁRIA COLÔNIA SANTA MARTA - HDS</t>
  </si>
  <si>
    <t>2.4 Rendimento sobre Aplicação Financeiras - INVESTIMENTO</t>
  </si>
  <si>
    <t xml:space="preserve">2.2 Repasse - INVESTIMENTO </t>
  </si>
  <si>
    <t xml:space="preserve">3.2 Resgate Aplicação - INVESTIMENTO </t>
  </si>
  <si>
    <t xml:space="preserve">4.2 Aplicação Financeira  - INVESTIMENTO </t>
  </si>
  <si>
    <t>5.2.4 Outros</t>
  </si>
  <si>
    <t xml:space="preserve">5.1.8 Outros </t>
  </si>
  <si>
    <t>1.2 Banco conta movimento -  CUSTEIO Banco ITAÚ 31.900-5; 31.800-7</t>
  </si>
  <si>
    <t>7.2. Banco Conta Movimento - CUSTEIO Banco ITAÚ 31.900-5; 31.800-7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</si>
</sst>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zoomScale="70" zoomScaleNormal="70" zoomScaleSheetLayoutView="70" zoomScalePageLayoutView="70" workbookViewId="0">
      <selection activeCell="A79" sqref="A79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33</v>
      </c>
      <c r="B10" s="7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3" t="s">
        <v>35</v>
      </c>
      <c r="B12" s="73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3" t="s">
        <v>63</v>
      </c>
      <c r="B14" s="73"/>
      <c r="C14" s="8"/>
    </row>
    <row r="15" spans="1:3" s="1" customFormat="1" x14ac:dyDescent="0.35">
      <c r="A15" s="7" t="s">
        <v>51</v>
      </c>
      <c r="B15" s="5"/>
      <c r="C15" s="2"/>
    </row>
    <row r="16" spans="1:3" s="1" customFormat="1" x14ac:dyDescent="0.35">
      <c r="A16" s="9" t="s">
        <v>52</v>
      </c>
      <c r="B16" s="9"/>
      <c r="C16" s="6"/>
    </row>
    <row r="17" spans="1:3" s="1" customFormat="1" x14ac:dyDescent="0.35">
      <c r="A17" s="73" t="s">
        <v>53</v>
      </c>
      <c r="B17" s="73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1901898.09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5" t="s">
        <v>4</v>
      </c>
      <c r="B22" s="75"/>
      <c r="C22" s="6"/>
    </row>
    <row r="23" spans="1:3" s="1" customFormat="1" ht="26" x14ac:dyDescent="0.35">
      <c r="A23" s="14"/>
      <c r="B23" s="76" t="s">
        <v>5</v>
      </c>
      <c r="C23" s="6"/>
    </row>
    <row r="24" spans="1:3" s="1" customFormat="1" ht="14.25" customHeight="1" x14ac:dyDescent="0.35">
      <c r="A24" s="15" t="s">
        <v>50</v>
      </c>
      <c r="B24" s="76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70</v>
      </c>
      <c r="B27" s="27">
        <v>73718.8</v>
      </c>
      <c r="C27" s="22"/>
    </row>
    <row r="28" spans="1:3" s="1" customFormat="1" x14ac:dyDescent="0.35">
      <c r="A28" s="20" t="s">
        <v>55</v>
      </c>
      <c r="B28" s="27">
        <v>6899414.04</v>
      </c>
      <c r="C28" s="22"/>
    </row>
    <row r="29" spans="1:3" s="1" customFormat="1" x14ac:dyDescent="0.35">
      <c r="A29" s="23" t="s">
        <v>37</v>
      </c>
      <c r="B29" s="24">
        <f>SUM(B26:B28)</f>
        <v>6974864.2999999998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54</v>
      </c>
      <c r="B32" s="27">
        <v>2371309.7400000002</v>
      </c>
      <c r="C32" s="28"/>
    </row>
    <row r="33" spans="1:3" s="29" customFormat="1" x14ac:dyDescent="0.35">
      <c r="A33" s="26" t="s">
        <v>65</v>
      </c>
      <c r="B33" s="27">
        <v>0</v>
      </c>
      <c r="C33" s="28"/>
    </row>
    <row r="34" spans="1:3" s="29" customFormat="1" x14ac:dyDescent="0.35">
      <c r="A34" s="4" t="s">
        <v>56</v>
      </c>
      <c r="B34" s="27">
        <v>9979.11</v>
      </c>
      <c r="C34" s="28"/>
    </row>
    <row r="35" spans="1:3" s="29" customFormat="1" x14ac:dyDescent="0.35">
      <c r="A35" s="4" t="s">
        <v>64</v>
      </c>
      <c r="B35" s="27">
        <v>0</v>
      </c>
      <c r="C35" s="28"/>
    </row>
    <row r="36" spans="1:3" s="29" customFormat="1" x14ac:dyDescent="0.35">
      <c r="A36" s="66" t="s">
        <v>48</v>
      </c>
      <c r="B36" s="27">
        <v>5644.8</v>
      </c>
      <c r="C36" s="28"/>
    </row>
    <row r="37" spans="1:3" s="29" customFormat="1" x14ac:dyDescent="0.35">
      <c r="A37" s="30" t="s">
        <v>38</v>
      </c>
      <c r="B37" s="31">
        <f>SUM(B32:B36)</f>
        <v>2386933.65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57</v>
      </c>
      <c r="B40" s="27">
        <v>1215189.8700000001</v>
      </c>
      <c r="C40" s="32"/>
    </row>
    <row r="41" spans="1:3" s="29" customFormat="1" x14ac:dyDescent="0.35">
      <c r="A41" s="26" t="s">
        <v>66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1215189.8700000001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58</v>
      </c>
      <c r="B45" s="27">
        <v>1224875.43</v>
      </c>
      <c r="C45" s="44"/>
    </row>
    <row r="46" spans="1:3" s="29" customFormat="1" x14ac:dyDescent="0.35">
      <c r="A46" s="38" t="s">
        <v>11</v>
      </c>
      <c r="B46" s="34">
        <f>B45</f>
        <v>1224875.43</v>
      </c>
      <c r="C46" s="44"/>
    </row>
    <row r="47" spans="1:3" s="29" customFormat="1" x14ac:dyDescent="0.35">
      <c r="A47" s="4" t="s">
        <v>67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1224875.43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403808.59</v>
      </c>
      <c r="C53" s="28"/>
    </row>
    <row r="54" spans="1:3" s="29" customFormat="1" x14ac:dyDescent="0.35">
      <c r="A54" s="49" t="s">
        <v>16</v>
      </c>
      <c r="B54" s="27">
        <v>258884.78</v>
      </c>
      <c r="C54" s="28"/>
    </row>
    <row r="55" spans="1:3" s="29" customFormat="1" x14ac:dyDescent="0.35">
      <c r="A55" s="49" t="s">
        <v>17</v>
      </c>
      <c r="B55" s="27">
        <v>168092.01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55454.45</v>
      </c>
      <c r="C57" s="28"/>
    </row>
    <row r="58" spans="1:3" s="29" customFormat="1" x14ac:dyDescent="0.35">
      <c r="A58" s="48" t="s">
        <v>20</v>
      </c>
      <c r="B58" s="27">
        <v>224014</v>
      </c>
      <c r="C58" s="28"/>
    </row>
    <row r="59" spans="1:3" s="29" customFormat="1" ht="29" x14ac:dyDescent="0.35">
      <c r="A59" s="48" t="s">
        <v>21</v>
      </c>
      <c r="B59" s="27">
        <v>83817.06</v>
      </c>
      <c r="C59" s="28"/>
    </row>
    <row r="60" spans="1:3" s="29" customFormat="1" x14ac:dyDescent="0.35">
      <c r="A60" s="45" t="s">
        <v>69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1194070.8900000001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0</v>
      </c>
      <c r="C64" s="32"/>
    </row>
    <row r="65" spans="1:3" s="29" customFormat="1" x14ac:dyDescent="0.35">
      <c r="A65" s="48" t="s">
        <v>24</v>
      </c>
      <c r="B65" s="34">
        <v>0</v>
      </c>
      <c r="C65" s="32"/>
    </row>
    <row r="66" spans="1:3" s="29" customFormat="1" x14ac:dyDescent="0.35">
      <c r="A66" s="45" t="s">
        <v>25</v>
      </c>
      <c r="B66" s="34">
        <v>0</v>
      </c>
      <c r="C66" s="32"/>
    </row>
    <row r="67" spans="1:3" s="29" customFormat="1" x14ac:dyDescent="0.35">
      <c r="A67" s="45" t="s">
        <v>68</v>
      </c>
      <c r="B67" s="34">
        <v>0</v>
      </c>
      <c r="C67" s="32"/>
    </row>
    <row r="68" spans="1:3" s="29" customFormat="1" x14ac:dyDescent="0.3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35">
      <c r="A69" s="38" t="s">
        <v>43</v>
      </c>
      <c r="B69" s="31">
        <f>B61+B68</f>
        <v>1194070.8900000001</v>
      </c>
      <c r="C69" s="44"/>
    </row>
    <row r="70" spans="1:3" s="29" customFormat="1" x14ac:dyDescent="0.35">
      <c r="A70" s="38"/>
      <c r="B70" s="34"/>
      <c r="C70" s="44"/>
    </row>
    <row r="71" spans="1:3" s="29" customFormat="1" x14ac:dyDescent="0.35">
      <c r="A71" s="42" t="s">
        <v>26</v>
      </c>
      <c r="B71" s="43"/>
      <c r="C71" s="44"/>
    </row>
    <row r="72" spans="1:3" s="29" customFormat="1" x14ac:dyDescent="0.35">
      <c r="A72" s="48" t="s">
        <v>27</v>
      </c>
      <c r="B72" s="34">
        <v>0</v>
      </c>
      <c r="C72" s="32"/>
    </row>
    <row r="73" spans="1:3" s="29" customFormat="1" x14ac:dyDescent="0.35">
      <c r="A73" s="48" t="s">
        <v>28</v>
      </c>
      <c r="B73" s="52">
        <v>0</v>
      </c>
      <c r="C73" s="2"/>
    </row>
    <row r="74" spans="1:3" s="29" customFormat="1" x14ac:dyDescent="0.35">
      <c r="A74" s="53" t="s">
        <v>44</v>
      </c>
      <c r="B74" s="54">
        <f>B72+B73</f>
        <v>0</v>
      </c>
      <c r="C74" s="2"/>
    </row>
    <row r="75" spans="1:3" s="56" customFormat="1" x14ac:dyDescent="0.35">
      <c r="A75" s="77"/>
      <c r="B75" s="77"/>
      <c r="C75" s="55"/>
    </row>
    <row r="76" spans="1:3" s="29" customFormat="1" x14ac:dyDescent="0.35">
      <c r="A76" s="17" t="s">
        <v>49</v>
      </c>
      <c r="B76" s="57"/>
      <c r="C76" s="22"/>
    </row>
    <row r="77" spans="1:3" s="29" customFormat="1" x14ac:dyDescent="0.35">
      <c r="A77" s="58" t="s">
        <v>29</v>
      </c>
      <c r="B77" s="27">
        <v>1731.46</v>
      </c>
      <c r="C77" s="22"/>
    </row>
    <row r="78" spans="1:3" s="29" customFormat="1" x14ac:dyDescent="0.35">
      <c r="A78" s="58" t="s">
        <v>71</v>
      </c>
      <c r="B78" s="27">
        <f>90680.21+1173198.09</f>
        <v>1263878.3</v>
      </c>
      <c r="C78" s="22"/>
    </row>
    <row r="79" spans="1:3" s="29" customFormat="1" x14ac:dyDescent="0.35">
      <c r="A79" s="58" t="s">
        <v>59</v>
      </c>
      <c r="B79" s="27">
        <v>6902117.2999999998</v>
      </c>
      <c r="C79" s="22"/>
    </row>
    <row r="80" spans="1:3" s="29" customFormat="1" x14ac:dyDescent="0.35">
      <c r="A80" s="53" t="s">
        <v>45</v>
      </c>
      <c r="B80" s="59">
        <f>(B29+B37)-(B69+B74)</f>
        <v>8167727.0599999987</v>
      </c>
      <c r="C80" s="22"/>
    </row>
    <row r="81" spans="1:4" s="29" customFormat="1" x14ac:dyDescent="0.35">
      <c r="A81" s="60" t="s">
        <v>46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47</v>
      </c>
      <c r="B83" s="59">
        <v>700193.86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61</v>
      </c>
      <c r="B85" s="59">
        <v>3592.58</v>
      </c>
      <c r="C85" s="8"/>
      <c r="D85" s="2"/>
    </row>
    <row r="86" spans="1:4" s="29" customFormat="1" x14ac:dyDescent="0.35">
      <c r="A86" s="62" t="s">
        <v>32</v>
      </c>
      <c r="B86" s="65">
        <f>B83+B84+B85</f>
        <v>703786.44</v>
      </c>
      <c r="C86" s="1"/>
      <c r="D86" s="2"/>
    </row>
    <row r="87" spans="1:4" s="29" customFormat="1" x14ac:dyDescent="0.35">
      <c r="A87" s="74" t="s">
        <v>60</v>
      </c>
      <c r="B87" s="74"/>
      <c r="C87" s="1"/>
      <c r="D87" s="2"/>
    </row>
    <row r="88" spans="1:4" s="29" customFormat="1" x14ac:dyDescent="0.35">
      <c r="A88" s="74"/>
      <c r="B88" s="74"/>
      <c r="C88" s="1"/>
      <c r="D88" s="2"/>
    </row>
    <row r="89" spans="1:4" s="29" customFormat="1" x14ac:dyDescent="0.35">
      <c r="A89" s="74"/>
      <c r="B89" s="74"/>
      <c r="C89" s="1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62</v>
      </c>
    </row>
    <row r="93" spans="1:4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2021-10-21T14:05:25Z</cp:lastPrinted>
  <dcterms:created xsi:type="dcterms:W3CDTF">2021-09-23T15:15:02Z</dcterms:created>
  <dcterms:modified xsi:type="dcterms:W3CDTF">2022-01-07T20:02:33Z</dcterms:modified>
  <dc:language>pt-BR</dc:language>
</cp:coreProperties>
</file>