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4.HDS\02.TRANSPARÊNCIA\2022\01- Janeiro\"/>
    </mc:Choice>
  </mc:AlternateContent>
  <xr:revisionPtr revIDLastSave="0" documentId="13_ncr:1_{8E06122E-4C51-42F2-8714-D21F91FF65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2022" sheetId="1" r:id="rId1"/>
  </sheets>
  <definedNames>
    <definedName name="_xlnm.Print_Area" localSheetId="0">'012022'!$A$1:$B$93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<sst xmlns="http://schemas.openxmlformats.org/spreadsheetml/2006/main" count="72" uniqueCount="72">
  <si>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</si>
  <si>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</si>
  <si>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</si>
  <si>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</si>
  <si>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</si>
  <si>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</si>
  <si>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</si>
  <si>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</si>
  <si>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</si>
  <si>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</si>
  <si>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</si>
  <si>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</si>
  <si>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</si>
  <si>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</si>
  <si>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</si>
  <si>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</si>
  <si>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</si>
  <si>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</si>
  <si>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</si>
  <si>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</si>
  <si>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</si>
  <si>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</si>
  <si>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</si>
  <si>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</si>
  <si>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</si>
  <si>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</si>
  <si>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</si>
  <si>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</si>
  <si>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</si>
  <si>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</si>
  <si>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</si>
  <si>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</si>
  <si>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</si>
  <si>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</si>
  <si>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</si>
  <si>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</si>
  <si>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</si>
  <si>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</si>
  <si>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</si>
  <si>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</si>
  <si>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</si>
  <si>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</si>
  <si>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</si>
  <si>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</si>
  <si>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</si>
  <si>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</si>
  <si>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</si>
  <si>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</si>
  <si>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</si>
  <si>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</si>
  <si>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</si>
  <si>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</si>
  <si>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</si>
  <si>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</si>
  <si>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</si>
  <si>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</si>
  <si>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</si>
  <si>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</si>
  <si>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</si>
  <si>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</si>
  <si>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</si>
  <si>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</si>
  <si>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</si>
  <si>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</si>
  <si>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Competência: 01/2022</t>
  </si>
  <si>
    <t>CONTRATO DE GESTÃO/ADITIVO:     Nº 002/2013                          8° TERMO ADITIVO</t>
  </si>
  <si>
    <t>VIGÊNCIA DO CONTRATO DE GESTÃO:    INÍCIO 28/03/2021       E      TÉRMINO 27/03/2022</t>
  </si>
  <si>
    <t>7.SALDO BANCÁRIO FINAL EM 31/01/2022</t>
  </si>
  <si>
    <t>Goiânia, 10 de fevereiro de 2022</t>
  </si>
  <si>
    <t>8.3 Glosa - outras</t>
  </si>
  <si>
    <t>2.5 Outras entradas - Reembolso de despesas</t>
  </si>
  <si>
    <t>5.1.8 Outros - Reembolso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</si>
</sst>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view="pageBreakPreview" topLeftCell="A64" zoomScale="95" zoomScaleNormal="95" zoomScaleSheetLayoutView="95" zoomScalePageLayoutView="70" workbookViewId="0">
      <selection activeCell="A90" sqref="A90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8"/>
      <c r="B1" s="78"/>
    </row>
    <row r="2" spans="1:3" s="1" customFormat="1" x14ac:dyDescent="0.25">
      <c r="A2" s="79" t="s">
        <v>0</v>
      </c>
      <c r="B2" s="79"/>
      <c r="C2" s="2"/>
    </row>
    <row r="3" spans="1:3" s="1" customFormat="1" x14ac:dyDescent="0.25">
      <c r="A3" s="79"/>
      <c r="B3" s="79"/>
      <c r="C3" s="2"/>
    </row>
    <row r="4" spans="1:3" s="1" customFormat="1" x14ac:dyDescent="0.25">
      <c r="A4" s="79"/>
      <c r="B4" s="79"/>
      <c r="C4" s="2"/>
    </row>
    <row r="5" spans="1:3" s="1" customFormat="1" x14ac:dyDescent="0.25">
      <c r="A5" s="79"/>
      <c r="B5" s="79"/>
      <c r="C5" s="2"/>
    </row>
    <row r="6" spans="1:3" s="1" customFormat="1" x14ac:dyDescent="0.25">
      <c r="A6" s="79"/>
      <c r="B6" s="79"/>
      <c r="C6" s="2"/>
    </row>
    <row r="7" spans="1:3" s="1" customFormat="1" x14ac:dyDescent="0.25">
      <c r="A7" s="79"/>
      <c r="B7" s="79"/>
      <c r="C7" s="3"/>
    </row>
    <row r="8" spans="1:3" s="1" customFormat="1" ht="23.25" customHeight="1" x14ac:dyDescent="0.25">
      <c r="A8" s="80" t="s">
        <v>1</v>
      </c>
      <c r="B8" s="80"/>
      <c r="C8" s="3"/>
    </row>
    <row r="9" spans="1:3" s="1" customFormat="1" ht="23.25" customHeight="1" x14ac:dyDescent="0.25">
      <c r="A9" s="80"/>
      <c r="B9" s="80"/>
      <c r="C9" s="3"/>
    </row>
    <row r="10" spans="1:3" s="1" customFormat="1" x14ac:dyDescent="0.25">
      <c r="A10" s="81" t="s">
        <v>33</v>
      </c>
      <c r="B10" s="81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4" t="s">
        <v>35</v>
      </c>
      <c r="B12" s="74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4" t="s">
        <v>57</v>
      </c>
      <c r="B14" s="74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65</v>
      </c>
      <c r="B16" s="9"/>
      <c r="C16" s="6"/>
    </row>
    <row r="17" spans="1:3" s="1" customFormat="1" x14ac:dyDescent="0.25">
      <c r="A17" s="74" t="s">
        <v>66</v>
      </c>
      <c r="B17" s="74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3386031.25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15.75" customHeight="1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64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58</v>
      </c>
      <c r="B27" s="27">
        <v>27048.82</v>
      </c>
      <c r="C27" s="22"/>
    </row>
    <row r="28" spans="1:3" s="1" customFormat="1" x14ac:dyDescent="0.25">
      <c r="A28" s="20" t="s">
        <v>49</v>
      </c>
      <c r="B28" s="27">
        <v>16321766.48</v>
      </c>
      <c r="C28" s="22"/>
    </row>
    <row r="29" spans="1:3" s="1" customFormat="1" x14ac:dyDescent="0.25">
      <c r="A29" s="23" t="s">
        <v>37</v>
      </c>
      <c r="B29" s="24">
        <f>SUM(B26:B28)</f>
        <v>16350546.76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4327966.63</v>
      </c>
      <c r="C32" s="28"/>
    </row>
    <row r="33" spans="1:3" s="29" customFormat="1" x14ac:dyDescent="0.25">
      <c r="A33" s="26" t="s">
        <v>61</v>
      </c>
      <c r="B33" s="27">
        <v>0</v>
      </c>
      <c r="C33" s="28"/>
    </row>
    <row r="34" spans="1:3" s="29" customFormat="1" x14ac:dyDescent="0.25">
      <c r="A34" s="4" t="s">
        <v>50</v>
      </c>
      <c r="B34" s="27">
        <v>121479.06</v>
      </c>
      <c r="C34" s="28"/>
    </row>
    <row r="35" spans="1:3" s="29" customFormat="1" x14ac:dyDescent="0.25">
      <c r="A35" s="4" t="s">
        <v>54</v>
      </c>
      <c r="B35" s="27">
        <v>0</v>
      </c>
      <c r="C35" s="28"/>
    </row>
    <row r="36" spans="1:3" s="29" customFormat="1" x14ac:dyDescent="0.25">
      <c r="A36" s="66" t="s">
        <v>70</v>
      </c>
      <c r="B36" s="27">
        <v>715.48</v>
      </c>
      <c r="C36" s="28"/>
    </row>
    <row r="37" spans="1:3" s="29" customFormat="1" x14ac:dyDescent="0.25">
      <c r="A37" s="30" t="s">
        <v>38</v>
      </c>
      <c r="B37" s="31">
        <f>SUM(B32:B36)</f>
        <v>4450161.17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2519031.86</v>
      </c>
      <c r="C40" s="32"/>
    </row>
    <row r="41" spans="1:3" s="29" customFormat="1" x14ac:dyDescent="0.25">
      <c r="A41" s="26" t="s">
        <v>55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2519031.86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4998733.5</v>
      </c>
      <c r="C45" s="44"/>
    </row>
    <row r="46" spans="1:3" s="29" customFormat="1" x14ac:dyDescent="0.25">
      <c r="A46" s="38" t="s">
        <v>11</v>
      </c>
      <c r="B46" s="27">
        <f>B45</f>
        <v>4998733.5</v>
      </c>
      <c r="C46" s="44"/>
    </row>
    <row r="47" spans="1:3" s="29" customFormat="1" x14ac:dyDescent="0.25">
      <c r="A47" s="4" t="s">
        <v>56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4998733.5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534937.63+32272.32</f>
        <v>567209.94999999995</v>
      </c>
      <c r="C53" s="28"/>
    </row>
    <row r="54" spans="1:3" s="29" customFormat="1" x14ac:dyDescent="0.25">
      <c r="A54" s="49" t="s">
        <v>16</v>
      </c>
      <c r="B54" s="27">
        <f>560900.76+6314.6</f>
        <v>567215.35999999999</v>
      </c>
      <c r="C54" s="28"/>
    </row>
    <row r="55" spans="1:3" s="29" customFormat="1" x14ac:dyDescent="0.25">
      <c r="A55" s="49" t="s">
        <v>17</v>
      </c>
      <c r="B55" s="27">
        <v>221057.94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52447.74</v>
      </c>
      <c r="C57" s="28"/>
    </row>
    <row r="58" spans="1:3" s="29" customFormat="1" x14ac:dyDescent="0.25">
      <c r="A58" s="48" t="s">
        <v>20</v>
      </c>
      <c r="B58" s="27">
        <f>292332.51+2765.95</f>
        <v>295098.46000000002</v>
      </c>
      <c r="C58" s="28"/>
    </row>
    <row r="59" spans="1:3" s="29" customFormat="1" ht="30" x14ac:dyDescent="0.25">
      <c r="A59" s="48" t="s">
        <v>21</v>
      </c>
      <c r="B59" s="27">
        <v>121157.36</v>
      </c>
      <c r="C59" s="28"/>
    </row>
    <row r="60" spans="1:3" s="29" customFormat="1" x14ac:dyDescent="0.25">
      <c r="A60" s="45" t="s">
        <v>71</v>
      </c>
      <c r="B60" s="27">
        <v>24793.54</v>
      </c>
      <c r="C60" s="28"/>
    </row>
    <row r="61" spans="1:3" s="29" customFormat="1" x14ac:dyDescent="0.25">
      <c r="A61" s="38" t="s">
        <v>41</v>
      </c>
      <c r="B61" s="50">
        <f>SUM(B53:B60)</f>
        <v>1848980.35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0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59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0</v>
      </c>
      <c r="C68" s="44"/>
    </row>
    <row r="69" spans="1:5" s="29" customFormat="1" ht="14.25" customHeight="1" x14ac:dyDescent="0.25">
      <c r="A69" s="38" t="s">
        <v>43</v>
      </c>
      <c r="B69" s="31">
        <f>B61+B68</f>
        <v>1848980.35</v>
      </c>
      <c r="C69" s="44"/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77"/>
      <c r="B75" s="77"/>
      <c r="C75" s="55"/>
    </row>
    <row r="76" spans="1:5" s="29" customFormat="1" x14ac:dyDescent="0.25">
      <c r="A76" s="17" t="s">
        <v>67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</row>
    <row r="78" spans="1:5" s="29" customFormat="1" x14ac:dyDescent="0.25">
      <c r="A78" s="58" t="s">
        <v>60</v>
      </c>
      <c r="B78" s="27">
        <v>14928.04</v>
      </c>
      <c r="C78" s="22"/>
      <c r="D78" s="69"/>
    </row>
    <row r="79" spans="1:5" s="29" customFormat="1" x14ac:dyDescent="0.25">
      <c r="A79" s="58" t="s">
        <v>51</v>
      </c>
      <c r="B79" s="27">
        <v>18935068.079999998</v>
      </c>
      <c r="C79" s="22"/>
    </row>
    <row r="80" spans="1:5" s="29" customFormat="1" x14ac:dyDescent="0.25">
      <c r="A80" s="53" t="s">
        <v>45</v>
      </c>
      <c r="B80" s="59">
        <f>(B29+B37)-(B69+B74)</f>
        <v>18951727.579999998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63</v>
      </c>
      <c r="B83" s="59">
        <v>0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69</v>
      </c>
      <c r="B85" s="59">
        <v>0</v>
      </c>
      <c r="C85" s="8"/>
      <c r="D85" s="2"/>
    </row>
    <row r="86" spans="1:5" s="29" customFormat="1" x14ac:dyDescent="0.25">
      <c r="A86" s="62" t="s">
        <v>32</v>
      </c>
      <c r="B86" s="65">
        <f>B83+B84+B85</f>
        <v>0</v>
      </c>
      <c r="C86" s="1"/>
      <c r="D86" s="2"/>
    </row>
    <row r="87" spans="1:5" s="29" customFormat="1" x14ac:dyDescent="0.25">
      <c r="A87" s="73" t="s">
        <v>62</v>
      </c>
      <c r="B87" s="73"/>
      <c r="C87" s="1"/>
      <c r="D87" s="2"/>
    </row>
    <row r="88" spans="1:5" s="29" customFormat="1" x14ac:dyDescent="0.25">
      <c r="A88" s="73"/>
      <c r="B88" s="73"/>
      <c r="C88" s="1"/>
      <c r="D88" s="2"/>
    </row>
    <row r="89" spans="1:5" s="29" customFormat="1" x14ac:dyDescent="0.25">
      <c r="A89" s="73"/>
      <c r="B89" s="73"/>
      <c r="C89" s="1"/>
      <c r="D89" s="2"/>
    </row>
    <row r="90" spans="1:5" x14ac:dyDescent="0.25">
      <c r="A90" s="71"/>
      <c r="B90" s="72" t="s">
        <v>68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012022</vt:lpstr>
      <vt:lpstr>'012022'!Area_de_impressao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2022-02-10T11:12:36Z</cp:lastPrinted>
  <dcterms:created xsi:type="dcterms:W3CDTF">2021-09-23T15:15:02Z</dcterms:created>
  <dcterms:modified xsi:type="dcterms:W3CDTF">2022-02-10T13:59:30Z</dcterms:modified>
  <dc:language>pt-BR</dc:language>
</cp:coreProperties>
</file>