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6 - Junho\"/>
    </mc:Choice>
  </mc:AlternateContent>
  <xr:revisionPtr revIDLastSave="0" documentId="13_ncr:1_{1FFB64C9-5BA6-4A50-A0CE-F0EA08067DC1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  <c r="D68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<sst xmlns="http://schemas.openxmlformats.org/spreadsheetml/2006/main" count="73" uniqueCount="73">
  <si>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</si>
  <si>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</si>
  <si>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</si>
  <si>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</si>
  <si>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</si>
  <si>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</si>
  <si>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</si>
  <si>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</si>
  <si>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</si>
  <si>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</si>
  <si>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</si>
  <si>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</si>
  <si>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</si>
  <si>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</si>
  <si>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</si>
  <si>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</si>
  <si>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</si>
  <si>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</si>
  <si>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</si>
  <si>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</si>
  <si>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</si>
  <si>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</si>
  <si>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</si>
  <si>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</si>
  <si>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</si>
  <si>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</si>
  <si>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</si>
  <si>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</si>
  <si>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</si>
  <si>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</si>
  <si>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</si>
  <si>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</si>
  <si>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</si>
  <si>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</si>
  <si>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</si>
  <si>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</si>
  <si>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</si>
  <si>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</si>
  <si>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</si>
  <si>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</si>
  <si>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</si>
  <si>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</si>
  <si>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</si>
  <si>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</si>
  <si>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</si>
  <si>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</si>
  <si>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</si>
  <si>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</si>
  <si>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</si>
  <si>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</si>
  <si>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</si>
  <si>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</si>
  <si>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</si>
  <si>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</si>
  <si>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</si>
  <si>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</si>
  <si>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</si>
  <si>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</si>
  <si>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</si>
  <si>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</si>
  <si>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</si>
  <si>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</si>
  <si>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</si>
  <si>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8.3 Glosa - Fatura Enel</t>
  </si>
  <si>
    <t>GERÊNCIA CORPORATIVA FINANCEIRA:                                                                                      GERÊNCIA CORPORATIVA CONTABÍL:</t>
  </si>
  <si>
    <t xml:space="preserve">5.1.8 Outros - </t>
  </si>
  <si>
    <t>VIGÊNCIA DO CONTRATO DE GESTÃO:    INÍCIO 28/03/2022       E      TÉRMINO 27/03/2023</t>
  </si>
  <si>
    <t>2.4 Rendimento sobre Aplicação Financeiras - INVESTIMENTO  Banco ITAÚ 31.900-5</t>
  </si>
  <si>
    <t>CONTRATO DE GESTÃO/ADITIVO:     Nº 002/2013                          9° TERMO ADITIVO</t>
  </si>
  <si>
    <t>Competência: 06/2022</t>
  </si>
  <si>
    <t>7.SALDO BANCÁRIO FINAL EM 30/06/2022</t>
  </si>
  <si>
    <t>2.5 Outras entradas - Estorno bancário</t>
  </si>
  <si>
    <t>Goiânia, 08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</si>
</sst>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4" fontId="9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992440</xdr:colOff>
      <xdr:row>0</xdr:row>
      <xdr:rowOff>203366</xdr:rowOff>
    </xdr:from>
    <xdr:to>
      <xdr:col>1</xdr:col>
      <xdr:colOff>1335663</xdr:colOff>
      <xdr:row>0</xdr:row>
      <xdr:rowOff>1422193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F1AE69C-B03B-40B0-B489-924554776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992440" y="203366"/>
          <a:ext cx="7542118" cy="12188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zoomScale="95" zoomScaleNormal="95" zoomScaleSheetLayoutView="95" zoomScalePageLayoutView="70" workbookViewId="0">
      <selection sqref="A1:B1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33</v>
      </c>
      <c r="B10" s="77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8" t="s">
        <v>35</v>
      </c>
      <c r="B12" s="78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8" t="s">
        <v>56</v>
      </c>
      <c r="B14" s="78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68</v>
      </c>
      <c r="B16" s="9"/>
      <c r="C16" s="6"/>
    </row>
    <row r="17" spans="1:3" s="1" customFormat="1" x14ac:dyDescent="0.25">
      <c r="A17" s="78" t="s">
        <v>66</v>
      </c>
      <c r="B17" s="78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3134802.12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80" t="s">
        <v>4</v>
      </c>
      <c r="B22" s="80"/>
      <c r="C22" s="6"/>
    </row>
    <row r="23" spans="1:3" s="1" customFormat="1" ht="15.75" customHeight="1" x14ac:dyDescent="0.25">
      <c r="A23" s="14"/>
      <c r="B23" s="81" t="s">
        <v>5</v>
      </c>
      <c r="C23" s="6"/>
    </row>
    <row r="24" spans="1:3" s="1" customFormat="1" ht="14.25" customHeight="1" x14ac:dyDescent="0.25">
      <c r="A24" s="15" t="s">
        <v>69</v>
      </c>
      <c r="B24" s="81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57</v>
      </c>
      <c r="B27" s="27">
        <v>14974.05</v>
      </c>
      <c r="C27" s="22"/>
    </row>
    <row r="28" spans="1:3" s="1" customFormat="1" x14ac:dyDescent="0.25">
      <c r="A28" s="20" t="s">
        <v>49</v>
      </c>
      <c r="B28" s="27">
        <v>15787214.49</v>
      </c>
      <c r="C28" s="22"/>
    </row>
    <row r="29" spans="1:3" s="1" customFormat="1" x14ac:dyDescent="0.25">
      <c r="A29" s="23" t="s">
        <v>37</v>
      </c>
      <c r="B29" s="24">
        <f>SUM(B26:B28)</f>
        <v>15803920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0</v>
      </c>
      <c r="C32" s="28"/>
    </row>
    <row r="33" spans="1:3" s="29" customFormat="1" x14ac:dyDescent="0.25">
      <c r="A33" s="26" t="s">
        <v>60</v>
      </c>
      <c r="B33" s="27">
        <v>0</v>
      </c>
      <c r="C33" s="28"/>
    </row>
    <row r="34" spans="1:3" s="29" customFormat="1" x14ac:dyDescent="0.25">
      <c r="A34" s="4" t="s">
        <v>50</v>
      </c>
      <c r="B34" s="27">
        <v>149081.69</v>
      </c>
      <c r="C34" s="28"/>
    </row>
    <row r="35" spans="1:3" s="29" customFormat="1" x14ac:dyDescent="0.25">
      <c r="A35" s="4" t="s">
        <v>67</v>
      </c>
      <c r="B35" s="27">
        <v>528.25</v>
      </c>
      <c r="C35" s="28"/>
    </row>
    <row r="36" spans="1:3" s="29" customFormat="1" x14ac:dyDescent="0.25">
      <c r="A36" s="66" t="s">
        <v>71</v>
      </c>
      <c r="B36" s="27">
        <v>860.4</v>
      </c>
      <c r="C36" s="28"/>
    </row>
    <row r="37" spans="1:3" s="29" customFormat="1" x14ac:dyDescent="0.25">
      <c r="A37" s="30" t="s">
        <v>38</v>
      </c>
      <c r="B37" s="31">
        <f>SUM(B32:B36)</f>
        <v>150470.34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2189688.91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2189688.91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46458.03</v>
      </c>
      <c r="C45" s="44"/>
    </row>
    <row r="46" spans="1:3" s="29" customFormat="1" x14ac:dyDescent="0.25">
      <c r="A46" s="38" t="s">
        <v>11</v>
      </c>
      <c r="B46" s="73">
        <f>B45</f>
        <v>46458.03</v>
      </c>
      <c r="C46" s="44"/>
    </row>
    <row r="47" spans="1:3" s="29" customFormat="1" x14ac:dyDescent="0.25">
      <c r="A47" s="4" t="s">
        <v>55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46458.03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730668.9</v>
      </c>
      <c r="C53" s="28"/>
    </row>
    <row r="54" spans="1:3" s="29" customFormat="1" x14ac:dyDescent="0.25">
      <c r="A54" s="49" t="s">
        <v>16</v>
      </c>
      <c r="B54" s="27">
        <v>729807.64</v>
      </c>
      <c r="C54" s="28"/>
    </row>
    <row r="55" spans="1:3" s="29" customFormat="1" x14ac:dyDescent="0.25">
      <c r="A55" s="49" t="s">
        <v>17</v>
      </c>
      <c r="B55" s="27">
        <v>186603.98</v>
      </c>
      <c r="C55" s="28"/>
    </row>
    <row r="56" spans="1:3" s="29" customFormat="1" x14ac:dyDescent="0.25">
      <c r="A56" s="48" t="s">
        <v>18</v>
      </c>
      <c r="B56" s="27">
        <v>11600.78</v>
      </c>
      <c r="C56" s="28"/>
    </row>
    <row r="57" spans="1:3" s="29" customFormat="1" x14ac:dyDescent="0.25">
      <c r="A57" s="48" t="s">
        <v>19</v>
      </c>
      <c r="B57" s="27">
        <v>137077.28</v>
      </c>
      <c r="C57" s="28"/>
    </row>
    <row r="58" spans="1:3" s="29" customFormat="1" x14ac:dyDescent="0.25">
      <c r="A58" s="48" t="s">
        <v>20</v>
      </c>
      <c r="B58" s="27">
        <v>230958.61</v>
      </c>
      <c r="C58" s="28"/>
    </row>
    <row r="59" spans="1:3" s="29" customFormat="1" ht="30" x14ac:dyDescent="0.25">
      <c r="A59" s="48" t="s">
        <v>21</v>
      </c>
      <c r="B59" s="27">
        <v>117420.99</v>
      </c>
      <c r="C59" s="28"/>
    </row>
    <row r="60" spans="1:3" s="29" customFormat="1" x14ac:dyDescent="0.25">
      <c r="A60" s="45" t="s">
        <v>65</v>
      </c>
      <c r="B60" s="27">
        <v>0</v>
      </c>
      <c r="C60" s="28"/>
    </row>
    <row r="61" spans="1:3" s="29" customFormat="1" x14ac:dyDescent="0.25">
      <c r="A61" s="38" t="s">
        <v>41</v>
      </c>
      <c r="B61" s="50">
        <f>SUM(B53:B60)</f>
        <v>2144138.1800000002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0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58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0</v>
      </c>
      <c r="C68" s="44"/>
      <c r="D68" s="69">
        <f>B29+B37-B69</f>
        <v>13810252.16</v>
      </c>
    </row>
    <row r="69" spans="1:5" s="29" customFormat="1" ht="14.25" customHeight="1" x14ac:dyDescent="0.25">
      <c r="A69" s="38" t="s">
        <v>43</v>
      </c>
      <c r="B69" s="31">
        <f>B61+B68</f>
        <v>2144138.1800000002</v>
      </c>
      <c r="C69" s="44"/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82"/>
      <c r="B75" s="82"/>
      <c r="C75" s="55"/>
    </row>
    <row r="76" spans="1:5" s="29" customFormat="1" x14ac:dyDescent="0.25">
      <c r="A76" s="17" t="s">
        <v>70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  <c r="D77" s="69"/>
    </row>
    <row r="78" spans="1:5" s="29" customFormat="1" x14ac:dyDescent="0.25">
      <c r="A78" s="58" t="s">
        <v>59</v>
      </c>
      <c r="B78" s="27">
        <v>14942.17</v>
      </c>
      <c r="C78" s="22"/>
      <c r="D78" s="69"/>
    </row>
    <row r="79" spans="1:5" s="29" customFormat="1" x14ac:dyDescent="0.25">
      <c r="A79" s="58" t="s">
        <v>51</v>
      </c>
      <c r="B79" s="27">
        <v>13793578.529999999</v>
      </c>
      <c r="C79" s="22"/>
    </row>
    <row r="80" spans="1:5" s="29" customFormat="1" x14ac:dyDescent="0.25">
      <c r="A80" s="53" t="s">
        <v>45</v>
      </c>
      <c r="B80" s="59">
        <f>(B29+B37)-(B69+B74)</f>
        <v>13810252.16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62</v>
      </c>
      <c r="B83" s="59">
        <v>0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63</v>
      </c>
      <c r="B85" s="59">
        <v>0</v>
      </c>
      <c r="C85" s="8"/>
      <c r="D85" s="2"/>
    </row>
    <row r="86" spans="1:5" s="29" customFormat="1" x14ac:dyDescent="0.25">
      <c r="A86" s="62" t="s">
        <v>32</v>
      </c>
      <c r="B86" s="65">
        <f>B83+B84+B85</f>
        <v>0</v>
      </c>
      <c r="C86" s="1"/>
      <c r="D86" s="2"/>
    </row>
    <row r="87" spans="1:5" s="29" customFormat="1" x14ac:dyDescent="0.25">
      <c r="A87" s="79" t="s">
        <v>61</v>
      </c>
      <c r="B87" s="79"/>
      <c r="C87" s="1"/>
      <c r="D87" s="2"/>
    </row>
    <row r="88" spans="1:5" s="29" customFormat="1" x14ac:dyDescent="0.25">
      <c r="A88" s="79"/>
      <c r="B88" s="79"/>
      <c r="C88" s="1"/>
      <c r="D88" s="2"/>
    </row>
    <row r="89" spans="1:5" s="29" customFormat="1" x14ac:dyDescent="0.25">
      <c r="A89" s="79"/>
      <c r="B89" s="79"/>
      <c r="C89" s="1"/>
      <c r="D89" s="2"/>
    </row>
    <row r="90" spans="1:5" x14ac:dyDescent="0.25">
      <c r="A90" s="71" t="s">
        <v>64</v>
      </c>
      <c r="B90" s="72" t="s">
        <v>72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2022-06-09T13:50:12Z</cp:lastPrinted>
  <dcterms:created xsi:type="dcterms:W3CDTF">2021-09-23T15:15:02Z</dcterms:created>
  <dcterms:modified xsi:type="dcterms:W3CDTF">2022-07-14T23:03:54Z</dcterms:modified>
  <dc:language>pt-BR</dc:language>
</cp:coreProperties>
</file>