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2\05-Maio\"/>
    </mc:Choice>
  </mc:AlternateContent>
  <xr:revisionPtr revIDLastSave="0" documentId="13_ncr:1_{F3E0120B-2229-4EAA-9B76-692CD4699C25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52022" sheetId="1" r:id="rId1"/>
  </sheets>
  <definedNames>
    <definedName name="_xlnm.Print_Area" localSheetId="0">'052022'!$A$1:$B$90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1" i="1" l="1"/>
  <c r="B29" i="1" l="1"/>
  <c r="B37" i="1" l="1"/>
  <c r="B86" i="1" l="1"/>
  <c r="B74" i="1"/>
  <c r="B68" i="1"/>
  <c r="B69" i="1" s="1"/>
  <c r="B48" i="1"/>
  <c r="B46" i="1"/>
  <c r="B80" i="1" l="1"/>
  <c r="D68" i="1"/>
  <c r="B49" i="1"/>
  <c r="B42" i="1"/>
  <c r="D69" i="1" l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<sst xmlns="http://schemas.openxmlformats.org/spreadsheetml/2006/main" count="73" uniqueCount="73">
  <si>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</si>
  <si>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</si>
  <si>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</si>
  <si>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</si>
  <si>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</si>
  <si>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</si>
  <si>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</si>
  <si>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</si>
  <si>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</si>
  <si>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</si>
  <si>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</si>
  <si>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</si>
  <si>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</si>
  <si>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</si>
  <si>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</si>
  <si>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</si>
  <si>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</si>
  <si>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</si>
  <si>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</si>
  <si>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</si>
  <si>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</si>
  <si>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</si>
  <si>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</si>
  <si>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</si>
  <si>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</si>
  <si>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8.1 Glosa - servidores cedidos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</si>
  <si>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</si>
  <si>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</si>
  <si>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</si>
  <si>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</si>
  <si>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</si>
  <si>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</si>
  <si>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</si>
  <si>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</si>
  <si>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</si>
  <si>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</si>
  <si>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</si>
  <si>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</si>
  <si>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</si>
  <si>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</si>
  <si>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</si>
  <si>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</si>
  <si>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</si>
  <si>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</si>
  <si>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</si>
  <si>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</si>
  <si>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</si>
  <si>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>8.3 Glosa - outras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</si>
  <si>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</si>
  <si>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</si>
  <si>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</si>
  <si>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</si>
  <si>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</si>
  <si>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</si>
  <si>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5.1.8 Outros - Reembolso de Despesas</t>
  </si>
  <si>
    <t>7.2. Banco Conta Movimento  - CUSTEIO e INVESTIMENTO (Banco Itaú 31.804-9)</t>
  </si>
  <si>
    <t>7.3 Aplicações Financeiras  - CUSTEIO e INVESTIMENTO (Banco Itaú 31.804-9)</t>
  </si>
  <si>
    <t>GERÊNCIA CORPORATIVA FINANCEIRA:                                                                                      GERÊNCIA CORPORATIVA CONTABÍL: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</si>
  <si>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</si>
  <si>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</si>
  <si>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</si>
  <si>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VIGÊNCIA DO CONTRATO DE GESTÃO/TERMO ADITIVO:  16/12/2021 à 14/06/2022</t>
  </si>
  <si>
    <t>2.3 Rendimento sobre Aplicação Financeiras - CUSTEIO (Banco Itaú 31.804-9)</t>
  </si>
  <si>
    <t>2.4 Rendimento sobre Aplicação Financeiras - INVESTIMENTO (Banco Itaú 31.804-9)</t>
  </si>
  <si>
    <t>4.2 Aplicação Financeira  - INVESTIMENTO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</si>
  <si>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</si>
  <si>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CONTRATO DE GESTÃO/ADITIVO Nº:         032/2022 SES/GO   -   CONTRATO</t>
  </si>
  <si>
    <t>Competência: 05/2022</t>
  </si>
  <si>
    <t>2.1 Repasse - CUSTEIO  (Banco CEF 472-7)</t>
  </si>
  <si>
    <t>2.2 Repasse - INVESTIMENTO (Banco CEF 472-7)</t>
  </si>
  <si>
    <t>2.5 Outras entradas - Reembolso de Despesas e Estorno bancário</t>
  </si>
  <si>
    <t>Goiânia, 09 de junho de 2022</t>
  </si>
  <si>
    <t>7.SALDO BANCÁRIO FINAL EM 31/05/2022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</si>
</sst>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1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8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3" borderId="1" xfId="0" applyFont="1" applyFill="1" applyBorder="1"/>
    <xf numFmtId="4" fontId="0" fillId="0" borderId="0" xfId="0" applyNumberFormat="1" applyFont="1" applyBorder="1" applyAlignment="1">
      <alignment horizontal="right"/>
    </xf>
    <xf numFmtId="0" fontId="0" fillId="3" borderId="1" xfId="0" applyFont="1" applyFill="1" applyBorder="1" applyAlignment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Border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5" fillId="3" borderId="1" xfId="0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6" fillId="3" borderId="1" xfId="0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ont="1" applyFill="1" applyBorder="1"/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/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0" fontId="0" fillId="6" borderId="0" xfId="0" applyFont="1" applyFill="1" applyBorder="1"/>
    <xf numFmtId="4" fontId="0" fillId="6" borderId="0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0" fillId="0" borderId="0" xfId="1" applyNumberFormat="1" applyFont="1" applyBorder="1" applyAlignment="1" applyProtection="1">
      <alignment horizontal="left" vertical="center"/>
    </xf>
    <xf numFmtId="4" fontId="6" fillId="5" borderId="1" xfId="0" applyNumberFormat="1" applyFont="1" applyFill="1" applyBorder="1" applyAlignment="1">
      <alignment horizontal="right"/>
    </xf>
    <xf numFmtId="4" fontId="0" fillId="6" borderId="1" xfId="1" applyNumberFormat="1" applyFont="1" applyFill="1" applyBorder="1" applyAlignment="1" applyProtection="1">
      <alignment vertical="center"/>
    </xf>
    <xf numFmtId="4" fontId="5" fillId="6" borderId="1" xfId="1" applyNumberFormat="1" applyFont="1" applyFill="1" applyBorder="1" applyAlignment="1" applyProtection="1">
      <alignment vertical="center"/>
    </xf>
    <xf numFmtId="4" fontId="5" fillId="5" borderId="1" xfId="1" applyNumberFormat="1" applyFont="1" applyFill="1" applyBorder="1" applyAlignment="1" applyProtection="1">
      <alignment vertical="center"/>
    </xf>
    <xf numFmtId="0" fontId="0" fillId="3" borderId="1" xfId="0" applyFont="1" applyFill="1" applyBorder="1" applyAlignment="1">
      <alignment horizontal="left"/>
    </xf>
    <xf numFmtId="4" fontId="5" fillId="3" borderId="1" xfId="1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horizontal="right"/>
    </xf>
    <xf numFmtId="0" fontId="0" fillId="0" borderId="0" xfId="0" applyFont="1" applyFill="1" applyBorder="1" applyAlignment="1">
      <alignment vertical="top"/>
    </xf>
    <xf numFmtId="4" fontId="0" fillId="0" borderId="0" xfId="0" applyNumberFormat="1" applyFont="1" applyBorder="1"/>
    <xf numFmtId="4" fontId="10" fillId="0" borderId="1" xfId="1" applyNumberFormat="1" applyFont="1" applyBorder="1" applyAlignment="1" applyProtection="1">
      <alignment vertical="center"/>
    </xf>
    <xf numFmtId="0" fontId="5" fillId="6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2608852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1459" cy="159232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1"/>
  <sheetViews>
    <sheetView showGridLines="0" tabSelected="1" topLeftCell="A64" zoomScale="93" zoomScaleNormal="93" zoomScaleSheetLayoutView="70" zoomScalePageLayoutView="70" workbookViewId="0">
      <selection activeCell="A77" sqref="A77"/>
    </sheetView>
  </sheetViews>
  <sheetFormatPr defaultColWidth="41.7265625" defaultRowHeight="14.5" x14ac:dyDescent="0.35"/>
  <cols>
    <col min="1" max="1" width="108.7265625" style="1" customWidth="1"/>
    <col min="2" max="2" width="43.1796875" style="1" customWidth="1"/>
    <col min="3" max="3" width="70.7265625" style="1" customWidth="1"/>
    <col min="4" max="4" width="41.7265625" style="2"/>
    <col min="5" max="1024" width="41.7265625" style="1"/>
  </cols>
  <sheetData>
    <row r="1" spans="1:3" ht="121.5" customHeight="1" x14ac:dyDescent="0.35">
      <c r="A1" s="74"/>
      <c r="B1" s="74"/>
    </row>
    <row r="2" spans="1:3" s="1" customFormat="1" x14ac:dyDescent="0.35">
      <c r="A2" s="75" t="s">
        <v>0</v>
      </c>
      <c r="B2" s="75"/>
      <c r="C2" s="2"/>
    </row>
    <row r="3" spans="1:3" s="1" customFormat="1" x14ac:dyDescent="0.35">
      <c r="A3" s="75"/>
      <c r="B3" s="75"/>
      <c r="C3" s="2"/>
    </row>
    <row r="4" spans="1:3" s="1" customFormat="1" x14ac:dyDescent="0.35">
      <c r="A4" s="75"/>
      <c r="B4" s="75"/>
      <c r="C4" s="2"/>
    </row>
    <row r="5" spans="1:3" s="1" customFormat="1" x14ac:dyDescent="0.35">
      <c r="A5" s="75"/>
      <c r="B5" s="75"/>
      <c r="C5" s="2"/>
    </row>
    <row r="6" spans="1:3" s="1" customFormat="1" x14ac:dyDescent="0.35">
      <c r="A6" s="75"/>
      <c r="B6" s="75"/>
      <c r="C6" s="2"/>
    </row>
    <row r="7" spans="1:3" s="1" customFormat="1" x14ac:dyDescent="0.35">
      <c r="A7" s="75"/>
      <c r="B7" s="75"/>
      <c r="C7" s="3"/>
    </row>
    <row r="8" spans="1:3" s="1" customFormat="1" ht="23.25" customHeight="1" x14ac:dyDescent="0.35">
      <c r="A8" s="76" t="s">
        <v>1</v>
      </c>
      <c r="B8" s="76"/>
      <c r="C8" s="3"/>
    </row>
    <row r="9" spans="1:3" s="1" customFormat="1" ht="23.25" customHeight="1" x14ac:dyDescent="0.35">
      <c r="A9" s="76"/>
      <c r="B9" s="76"/>
      <c r="C9" s="3"/>
    </row>
    <row r="10" spans="1:3" s="1" customFormat="1" x14ac:dyDescent="0.35">
      <c r="A10" s="77" t="s">
        <v>40</v>
      </c>
      <c r="B10" s="77"/>
      <c r="C10" s="2"/>
    </row>
    <row r="11" spans="1:3" s="1" customFormat="1" x14ac:dyDescent="0.35">
      <c r="A11" s="4" t="s">
        <v>30</v>
      </c>
      <c r="B11" s="5"/>
      <c r="C11" s="2"/>
    </row>
    <row r="12" spans="1:3" s="1" customFormat="1" x14ac:dyDescent="0.35">
      <c r="A12" s="68" t="s">
        <v>29</v>
      </c>
      <c r="B12" s="68"/>
      <c r="C12" s="6"/>
    </row>
    <row r="13" spans="1:3" s="1" customFormat="1" x14ac:dyDescent="0.35">
      <c r="A13" s="7" t="s">
        <v>28</v>
      </c>
      <c r="B13" s="5"/>
      <c r="C13" s="2"/>
    </row>
    <row r="14" spans="1:3" s="1" customFormat="1" x14ac:dyDescent="0.35">
      <c r="A14" s="68" t="s">
        <v>51</v>
      </c>
      <c r="B14" s="68"/>
      <c r="C14" s="8"/>
    </row>
    <row r="15" spans="1:3" s="1" customFormat="1" x14ac:dyDescent="0.35">
      <c r="A15" s="7" t="s">
        <v>49</v>
      </c>
      <c r="B15" s="5"/>
      <c r="C15" s="2"/>
    </row>
    <row r="16" spans="1:3" s="1" customFormat="1" x14ac:dyDescent="0.35">
      <c r="A16" s="9" t="s">
        <v>66</v>
      </c>
      <c r="B16" s="61"/>
      <c r="C16" s="8"/>
    </row>
    <row r="17" spans="1:3" s="1" customFormat="1" x14ac:dyDescent="0.35">
      <c r="A17" s="72" t="s">
        <v>61</v>
      </c>
      <c r="B17" s="73"/>
      <c r="C17" s="8"/>
    </row>
    <row r="18" spans="1:3" s="1" customFormat="1" x14ac:dyDescent="0.35">
      <c r="A18" s="7"/>
      <c r="B18" s="5"/>
      <c r="C18" s="8"/>
    </row>
    <row r="19" spans="1:3" s="13" customFormat="1" x14ac:dyDescent="0.35">
      <c r="A19" s="10" t="s">
        <v>45</v>
      </c>
      <c r="B19" s="21">
        <v>11843234.640000001</v>
      </c>
      <c r="C19" s="12"/>
    </row>
    <row r="20" spans="1:3" s="13" customFormat="1" x14ac:dyDescent="0.35">
      <c r="A20" s="10" t="s">
        <v>46</v>
      </c>
      <c r="B20" s="21">
        <v>0</v>
      </c>
      <c r="C20" s="12"/>
    </row>
    <row r="21" spans="1:3" s="13" customFormat="1" x14ac:dyDescent="0.35">
      <c r="A21" s="10"/>
      <c r="B21" s="11"/>
      <c r="C21" s="12"/>
    </row>
    <row r="22" spans="1:3" s="1" customFormat="1" ht="26" x14ac:dyDescent="0.35">
      <c r="A22" s="69" t="s">
        <v>2</v>
      </c>
      <c r="B22" s="69"/>
      <c r="C22" s="6"/>
    </row>
    <row r="23" spans="1:3" s="1" customFormat="1" ht="11.25" customHeight="1" x14ac:dyDescent="0.35">
      <c r="A23" s="14"/>
      <c r="B23" s="70" t="s">
        <v>44</v>
      </c>
      <c r="C23" s="6"/>
    </row>
    <row r="24" spans="1:3" s="1" customFormat="1" ht="14.25" customHeight="1" x14ac:dyDescent="0.35">
      <c r="A24" s="15" t="s">
        <v>67</v>
      </c>
      <c r="B24" s="70"/>
      <c r="C24" s="16"/>
    </row>
    <row r="25" spans="1:3" s="1" customFormat="1" x14ac:dyDescent="0.35">
      <c r="A25" s="17" t="s">
        <v>3</v>
      </c>
      <c r="B25" s="18"/>
      <c r="C25" s="19"/>
    </row>
    <row r="26" spans="1:3" s="1" customFormat="1" x14ac:dyDescent="0.35">
      <c r="A26" s="20" t="s">
        <v>4</v>
      </c>
      <c r="B26" s="58">
        <v>0</v>
      </c>
      <c r="C26" s="22"/>
    </row>
    <row r="27" spans="1:3" s="1" customFormat="1" x14ac:dyDescent="0.35">
      <c r="A27" s="20" t="s">
        <v>59</v>
      </c>
      <c r="B27" s="58">
        <v>14953.42</v>
      </c>
      <c r="C27" s="22"/>
    </row>
    <row r="28" spans="1:3" s="1" customFormat="1" x14ac:dyDescent="0.35">
      <c r="A28" s="20" t="s">
        <v>60</v>
      </c>
      <c r="B28" s="58">
        <v>24169818.579999998</v>
      </c>
      <c r="C28" s="22"/>
    </row>
    <row r="29" spans="1:3" s="1" customFormat="1" x14ac:dyDescent="0.35">
      <c r="A29" s="23" t="s">
        <v>31</v>
      </c>
      <c r="B29" s="62">
        <f>B27+B28+B26</f>
        <v>24184772</v>
      </c>
      <c r="C29" s="22"/>
    </row>
    <row r="30" spans="1:3" s="1" customFormat="1" x14ac:dyDescent="0.35">
      <c r="A30" s="24"/>
      <c r="B30" s="21"/>
      <c r="C30" s="22"/>
    </row>
    <row r="31" spans="1:3" s="1" customFormat="1" x14ac:dyDescent="0.35">
      <c r="A31" s="17" t="s">
        <v>5</v>
      </c>
      <c r="B31" s="17"/>
      <c r="C31" s="16"/>
    </row>
    <row r="32" spans="1:3" s="1" customFormat="1" x14ac:dyDescent="0.35">
      <c r="A32" s="25" t="s">
        <v>68</v>
      </c>
      <c r="B32" s="21">
        <v>15796054.33</v>
      </c>
      <c r="C32" s="26"/>
    </row>
    <row r="33" spans="1:3" s="27" customFormat="1" x14ac:dyDescent="0.35">
      <c r="A33" s="25" t="s">
        <v>69</v>
      </c>
      <c r="B33" s="21">
        <v>0</v>
      </c>
      <c r="C33" s="26"/>
    </row>
    <row r="34" spans="1:3" s="27" customFormat="1" x14ac:dyDescent="0.35">
      <c r="A34" s="4" t="s">
        <v>62</v>
      </c>
      <c r="B34" s="21">
        <v>253803.6</v>
      </c>
      <c r="C34" s="26"/>
    </row>
    <row r="35" spans="1:3" s="27" customFormat="1" x14ac:dyDescent="0.35">
      <c r="A35" s="4" t="s">
        <v>63</v>
      </c>
      <c r="B35" s="21">
        <v>530.54999999999995</v>
      </c>
      <c r="C35" s="26"/>
    </row>
    <row r="36" spans="1:3" s="27" customFormat="1" x14ac:dyDescent="0.35">
      <c r="A36" s="4" t="s">
        <v>70</v>
      </c>
      <c r="B36" s="21">
        <v>915037.72</v>
      </c>
      <c r="C36" s="26"/>
    </row>
    <row r="37" spans="1:3" s="27" customFormat="1" x14ac:dyDescent="0.35">
      <c r="A37" s="28" t="s">
        <v>32</v>
      </c>
      <c r="B37" s="62">
        <f>SUM(B32:B36)</f>
        <v>16965426.199999999</v>
      </c>
      <c r="C37" s="29"/>
    </row>
    <row r="38" spans="1:3" s="27" customFormat="1" x14ac:dyDescent="0.35">
      <c r="A38" s="30"/>
      <c r="B38" s="31"/>
      <c r="C38" s="29"/>
    </row>
    <row r="39" spans="1:3" s="27" customFormat="1" x14ac:dyDescent="0.35">
      <c r="A39" s="32" t="s">
        <v>6</v>
      </c>
      <c r="B39" s="33"/>
      <c r="C39" s="29"/>
    </row>
    <row r="40" spans="1:3" s="27" customFormat="1" x14ac:dyDescent="0.35">
      <c r="A40" s="25" t="s">
        <v>53</v>
      </c>
      <c r="B40" s="21">
        <v>13679063.75</v>
      </c>
      <c r="C40" s="29"/>
    </row>
    <row r="41" spans="1:3" s="27" customFormat="1" x14ac:dyDescent="0.35">
      <c r="A41" s="25" t="s">
        <v>48</v>
      </c>
      <c r="B41" s="21">
        <v>84291.34</v>
      </c>
      <c r="C41" s="29"/>
    </row>
    <row r="42" spans="1:3" s="27" customFormat="1" x14ac:dyDescent="0.35">
      <c r="A42" s="28" t="s">
        <v>33</v>
      </c>
      <c r="B42" s="62">
        <f>SUM(B40:B41)</f>
        <v>13763355.09</v>
      </c>
      <c r="C42" s="29"/>
    </row>
    <row r="43" spans="1:3" s="37" customFormat="1" x14ac:dyDescent="0.35">
      <c r="A43" s="34"/>
      <c r="B43" s="35"/>
      <c r="C43" s="36"/>
    </row>
    <row r="44" spans="1:3" s="27" customFormat="1" x14ac:dyDescent="0.35">
      <c r="A44" s="38" t="s">
        <v>7</v>
      </c>
      <c r="B44" s="39"/>
      <c r="C44" s="40"/>
    </row>
    <row r="45" spans="1:3" s="27" customFormat="1" x14ac:dyDescent="0.35">
      <c r="A45" s="41" t="s">
        <v>52</v>
      </c>
      <c r="B45" s="21">
        <v>14774086.779999999</v>
      </c>
      <c r="C45" s="40"/>
    </row>
    <row r="46" spans="1:3" s="27" customFormat="1" x14ac:dyDescent="0.35">
      <c r="A46" s="34" t="s">
        <v>8</v>
      </c>
      <c r="B46" s="66">
        <f>B45</f>
        <v>14774086.779999999</v>
      </c>
      <c r="C46" s="40"/>
    </row>
    <row r="47" spans="1:3" s="27" customFormat="1" x14ac:dyDescent="0.35">
      <c r="A47" s="4" t="s">
        <v>64</v>
      </c>
      <c r="B47" s="21">
        <v>0</v>
      </c>
      <c r="C47" s="40"/>
    </row>
    <row r="48" spans="1:3" s="27" customFormat="1" x14ac:dyDescent="0.35">
      <c r="A48" s="34" t="s">
        <v>9</v>
      </c>
      <c r="B48" s="66">
        <f>B47</f>
        <v>0</v>
      </c>
      <c r="C48" s="40"/>
    </row>
    <row r="49" spans="1:3" s="27" customFormat="1" x14ac:dyDescent="0.35">
      <c r="A49" s="32" t="s">
        <v>35</v>
      </c>
      <c r="B49" s="57">
        <f>B46+B48</f>
        <v>14774086.779999999</v>
      </c>
      <c r="C49" s="40"/>
    </row>
    <row r="50" spans="1:3" s="37" customFormat="1" x14ac:dyDescent="0.35">
      <c r="A50" s="34"/>
      <c r="B50" s="35"/>
      <c r="C50" s="36"/>
    </row>
    <row r="51" spans="1:3" s="27" customFormat="1" x14ac:dyDescent="0.35">
      <c r="A51" s="32" t="s">
        <v>10</v>
      </c>
      <c r="B51" s="42"/>
      <c r="C51" s="40"/>
    </row>
    <row r="52" spans="1:3" s="27" customFormat="1" x14ac:dyDescent="0.35">
      <c r="A52" s="32" t="s">
        <v>11</v>
      </c>
      <c r="B52" s="32"/>
      <c r="C52" s="16"/>
    </row>
    <row r="53" spans="1:3" s="27" customFormat="1" x14ac:dyDescent="0.35">
      <c r="A53" s="43" t="s">
        <v>12</v>
      </c>
      <c r="B53" s="21">
        <v>2412546.73</v>
      </c>
      <c r="C53" s="26"/>
    </row>
    <row r="54" spans="1:3" s="27" customFormat="1" x14ac:dyDescent="0.35">
      <c r="A54" s="44" t="s">
        <v>13</v>
      </c>
      <c r="B54" s="21">
        <v>6977307.9000000004</v>
      </c>
      <c r="C54" s="26"/>
    </row>
    <row r="55" spans="1:3" s="27" customFormat="1" x14ac:dyDescent="0.35">
      <c r="A55" s="44" t="s">
        <v>14</v>
      </c>
      <c r="B55" s="21">
        <v>1907106.85</v>
      </c>
      <c r="C55" s="26"/>
    </row>
    <row r="56" spans="1:3" s="27" customFormat="1" x14ac:dyDescent="0.35">
      <c r="A56" s="43" t="s">
        <v>15</v>
      </c>
      <c r="B56" s="21">
        <v>564.14</v>
      </c>
      <c r="C56" s="26"/>
    </row>
    <row r="57" spans="1:3" s="27" customFormat="1" x14ac:dyDescent="0.35">
      <c r="A57" s="43" t="s">
        <v>16</v>
      </c>
      <c r="B57" s="21">
        <v>320283.11</v>
      </c>
      <c r="C57" s="26"/>
    </row>
    <row r="58" spans="1:3" s="27" customFormat="1" x14ac:dyDescent="0.35">
      <c r="A58" s="43" t="s">
        <v>17</v>
      </c>
      <c r="B58" s="21">
        <v>647114.41</v>
      </c>
      <c r="C58" s="26"/>
    </row>
    <row r="59" spans="1:3" s="27" customFormat="1" ht="29" x14ac:dyDescent="0.35">
      <c r="A59" s="43" t="s">
        <v>18</v>
      </c>
      <c r="B59" s="21">
        <v>451036.08</v>
      </c>
      <c r="C59" s="26"/>
    </row>
    <row r="60" spans="1:3" s="27" customFormat="1" x14ac:dyDescent="0.35">
      <c r="A60" s="41" t="s">
        <v>54</v>
      </c>
      <c r="B60" s="21">
        <v>5541.68</v>
      </c>
      <c r="C60" s="26"/>
    </row>
    <row r="61" spans="1:3" s="27" customFormat="1" x14ac:dyDescent="0.35">
      <c r="A61" s="34" t="s">
        <v>34</v>
      </c>
      <c r="B61" s="62">
        <f>SUM(B53:B60)</f>
        <v>12721500.9</v>
      </c>
      <c r="C61" s="26"/>
    </row>
    <row r="62" spans="1:3" s="27" customFormat="1" x14ac:dyDescent="0.35">
      <c r="A62" s="34"/>
      <c r="B62" s="45"/>
      <c r="C62" s="26"/>
    </row>
    <row r="63" spans="1:3" s="27" customFormat="1" x14ac:dyDescent="0.35">
      <c r="A63" s="32" t="s">
        <v>19</v>
      </c>
      <c r="B63" s="32"/>
      <c r="C63" s="29"/>
    </row>
    <row r="64" spans="1:3" s="27" customFormat="1" x14ac:dyDescent="0.35">
      <c r="A64" s="43" t="s">
        <v>58</v>
      </c>
      <c r="B64" s="21">
        <v>2894571.7</v>
      </c>
      <c r="C64" s="29"/>
    </row>
    <row r="65" spans="1:4" s="27" customFormat="1" x14ac:dyDescent="0.35">
      <c r="A65" s="43" t="s">
        <v>20</v>
      </c>
      <c r="B65" s="21">
        <v>0</v>
      </c>
      <c r="C65" s="29"/>
    </row>
    <row r="66" spans="1:4" s="27" customFormat="1" x14ac:dyDescent="0.35">
      <c r="A66" s="41" t="s">
        <v>21</v>
      </c>
      <c r="B66" s="21">
        <v>0</v>
      </c>
      <c r="C66" s="29"/>
    </row>
    <row r="67" spans="1:4" s="27" customFormat="1" x14ac:dyDescent="0.35">
      <c r="A67" s="41" t="s">
        <v>41</v>
      </c>
      <c r="B67" s="21">
        <v>0</v>
      </c>
      <c r="C67" s="29"/>
    </row>
    <row r="68" spans="1:4" s="27" customFormat="1" x14ac:dyDescent="0.35">
      <c r="A68" s="34" t="s">
        <v>36</v>
      </c>
      <c r="B68" s="62">
        <f>SUM(B64:B67)</f>
        <v>2894571.7</v>
      </c>
      <c r="C68" s="40"/>
      <c r="D68" s="65">
        <f>B29+B37-B69</f>
        <v>25534125.600000001</v>
      </c>
    </row>
    <row r="69" spans="1:4" s="27" customFormat="1" ht="14.25" customHeight="1" x14ac:dyDescent="0.35">
      <c r="A69" s="34" t="s">
        <v>37</v>
      </c>
      <c r="B69" s="62">
        <f>B61+B68</f>
        <v>15616072.600000001</v>
      </c>
      <c r="C69" s="40"/>
      <c r="D69" s="65">
        <f>B80-D68</f>
        <v>-84291.339999999851</v>
      </c>
    </row>
    <row r="70" spans="1:4" s="27" customFormat="1" x14ac:dyDescent="0.35">
      <c r="A70" s="34"/>
      <c r="B70" s="31"/>
      <c r="C70" s="40"/>
    </row>
    <row r="71" spans="1:4" s="27" customFormat="1" x14ac:dyDescent="0.35">
      <c r="A71" s="38" t="s">
        <v>22</v>
      </c>
      <c r="B71" s="39"/>
      <c r="C71" s="40"/>
    </row>
    <row r="72" spans="1:4" s="27" customFormat="1" x14ac:dyDescent="0.35">
      <c r="A72" s="43" t="s">
        <v>50</v>
      </c>
      <c r="B72" s="21">
        <v>0</v>
      </c>
      <c r="C72" s="29"/>
    </row>
    <row r="73" spans="1:4" s="27" customFormat="1" x14ac:dyDescent="0.35">
      <c r="A73" s="43" t="s">
        <v>43</v>
      </c>
      <c r="B73" s="21">
        <v>84291.34</v>
      </c>
      <c r="C73" s="2"/>
    </row>
    <row r="74" spans="1:4" s="27" customFormat="1" x14ac:dyDescent="0.35">
      <c r="A74" s="46" t="s">
        <v>38</v>
      </c>
      <c r="B74" s="62">
        <f>B72+B73</f>
        <v>84291.34</v>
      </c>
      <c r="C74" s="2"/>
    </row>
    <row r="75" spans="1:4" s="48" customFormat="1" ht="8.25" customHeight="1" x14ac:dyDescent="0.35">
      <c r="A75" s="71"/>
      <c r="B75" s="71"/>
      <c r="C75" s="47"/>
    </row>
    <row r="76" spans="1:4" s="27" customFormat="1" x14ac:dyDescent="0.35">
      <c r="A76" s="17" t="s">
        <v>72</v>
      </c>
      <c r="B76" s="49"/>
      <c r="C76" s="22"/>
    </row>
    <row r="77" spans="1:4" s="27" customFormat="1" x14ac:dyDescent="0.35">
      <c r="A77" s="50" t="s">
        <v>23</v>
      </c>
      <c r="B77" s="58">
        <v>0</v>
      </c>
      <c r="C77" s="22"/>
    </row>
    <row r="78" spans="1:4" s="27" customFormat="1" x14ac:dyDescent="0.35">
      <c r="A78" s="50" t="s">
        <v>55</v>
      </c>
      <c r="B78" s="58">
        <v>17387.11</v>
      </c>
      <c r="C78" s="22"/>
    </row>
    <row r="79" spans="1:4" s="27" customFormat="1" x14ac:dyDescent="0.35">
      <c r="A79" s="50" t="s">
        <v>56</v>
      </c>
      <c r="B79" s="58">
        <v>25432447.149999999</v>
      </c>
      <c r="C79" s="56"/>
    </row>
    <row r="80" spans="1:4" s="27" customFormat="1" x14ac:dyDescent="0.35">
      <c r="A80" s="46" t="s">
        <v>39</v>
      </c>
      <c r="B80" s="59">
        <f>(B29+B37)-(B69+B74)</f>
        <v>25449834.260000002</v>
      </c>
      <c r="C80" s="56"/>
    </row>
    <row r="81" spans="1:4" s="27" customFormat="1" x14ac:dyDescent="0.35">
      <c r="A81" s="51" t="s">
        <v>42</v>
      </c>
      <c r="B81" s="52"/>
      <c r="C81" s="8"/>
      <c r="D81" s="2"/>
    </row>
    <row r="82" spans="1:4" s="27" customFormat="1" x14ac:dyDescent="0.35">
      <c r="A82" s="53" t="s">
        <v>24</v>
      </c>
      <c r="B82" s="54"/>
      <c r="C82" s="8"/>
      <c r="D82" s="2"/>
    </row>
    <row r="83" spans="1:4" s="27" customFormat="1" x14ac:dyDescent="0.35">
      <c r="A83" s="55" t="s">
        <v>25</v>
      </c>
      <c r="B83" s="59">
        <v>544321.16</v>
      </c>
      <c r="C83" s="8"/>
      <c r="D83" s="2"/>
    </row>
    <row r="84" spans="1:4" s="27" customFormat="1" x14ac:dyDescent="0.35">
      <c r="A84" s="55" t="s">
        <v>26</v>
      </c>
      <c r="B84" s="59">
        <v>0</v>
      </c>
      <c r="C84" s="8"/>
      <c r="D84" s="2"/>
    </row>
    <row r="85" spans="1:4" s="27" customFormat="1" x14ac:dyDescent="0.35">
      <c r="A85" s="55" t="s">
        <v>47</v>
      </c>
      <c r="B85" s="59">
        <v>0</v>
      </c>
      <c r="C85" s="8"/>
      <c r="D85" s="2"/>
    </row>
    <row r="86" spans="1:4" s="27" customFormat="1" x14ac:dyDescent="0.35">
      <c r="A86" s="53" t="s">
        <v>27</v>
      </c>
      <c r="B86" s="60">
        <f>B83+B84+B85</f>
        <v>544321.16</v>
      </c>
      <c r="C86" s="1"/>
      <c r="D86" s="2"/>
    </row>
    <row r="87" spans="1:4" s="27" customFormat="1" ht="29.25" customHeight="1" x14ac:dyDescent="0.35">
      <c r="A87" s="67" t="s">
        <v>65</v>
      </c>
      <c r="B87" s="67"/>
      <c r="C87" s="1"/>
      <c r="D87" s="2"/>
    </row>
    <row r="88" spans="1:4" ht="15.75" customHeight="1" x14ac:dyDescent="0.35">
      <c r="A88" s="64" t="s">
        <v>57</v>
      </c>
      <c r="B88" s="63" t="s">
        <v>71</v>
      </c>
    </row>
    <row r="89" spans="1:4" x14ac:dyDescent="0.35">
      <c r="A89" s="27"/>
      <c r="B89" s="27"/>
    </row>
    <row r="90" spans="1:4" x14ac:dyDescent="0.35">
      <c r="A90" s="27"/>
      <c r="B90" s="27"/>
    </row>
    <row r="91" spans="1:4" s="27" customFormat="1" x14ac:dyDescent="0.35">
      <c r="A91" s="1"/>
      <c r="B91" s="1"/>
      <c r="C91" s="1"/>
      <c r="D91" s="2"/>
    </row>
  </sheetData>
  <mergeCells count="11">
    <mergeCell ref="A1:B1"/>
    <mergeCell ref="A2:B7"/>
    <mergeCell ref="A8:B9"/>
    <mergeCell ref="A10:B10"/>
    <mergeCell ref="A12:B12"/>
    <mergeCell ref="A87:B87"/>
    <mergeCell ref="A14:B14"/>
    <mergeCell ref="A22:B22"/>
    <mergeCell ref="B23:B24"/>
    <mergeCell ref="A75:B75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052022</vt:lpstr>
      <vt:lpstr>'052022'!Area_de_impressao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</cp:lastModifiedBy>
  <cp:revision>1</cp:revision>
  <cp:lastPrinted>2022-06-09T13:55:06Z</cp:lastPrinted>
  <dcterms:created xsi:type="dcterms:W3CDTF">2021-09-23T15:15:02Z</dcterms:created>
  <dcterms:modified xsi:type="dcterms:W3CDTF">2022-06-09T18:13:47Z</dcterms:modified>
  <dc:language>pt-BR</dc:language>
</cp:coreProperties>
</file>