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08 - Agosto\"/>
    </mc:Choice>
  </mc:AlternateContent>
  <xr:revisionPtr revIDLastSave="0" documentId="13_ncr:1_{F4872095-867B-46EB-9CDE-0978350F936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82022" sheetId="1" r:id="rId1"/>
  </sheets>
  <definedNames>
    <definedName name="_xlnm.Print_Area" localSheetId="0">'082022'!$A$1:$B$90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<sst xmlns="http://schemas.openxmlformats.org/spreadsheetml/2006/main" count="73" uniqueCount="73">
  <si>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</si>
  <si>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</si>
  <si>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</si>
  <si>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</si>
  <si>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</si>
  <si>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</si>
  <si>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</si>
  <si>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</si>
  <si>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</si>
  <si>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</si>
  <si>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</si>
  <si>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</si>
  <si>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</si>
  <si>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</si>
  <si>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</si>
  <si>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</si>
  <si>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</si>
  <si>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</si>
  <si>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</si>
  <si>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</si>
  <si>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</si>
  <si>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</si>
  <si>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</si>
  <si>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</si>
  <si>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</si>
  <si>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</si>
  <si>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</si>
  <si>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</si>
  <si>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</si>
  <si>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</si>
  <si>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</si>
  <si>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</si>
  <si>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</si>
  <si>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</si>
  <si>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</si>
  <si>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</si>
  <si>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</si>
  <si>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</si>
  <si>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</si>
  <si>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</si>
  <si>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</si>
  <si>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</si>
  <si>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</si>
  <si>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</si>
  <si>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</si>
  <si>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</si>
  <si>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</si>
  <si>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</si>
  <si>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</si>
  <si>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</si>
  <si>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</si>
  <si>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</si>
  <si>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</si>
  <si>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</si>
  <si>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7.2. Banco Conta Movimento  - CUSTEIO e INVESTIMENTO (Banco Itaú 31.804-9)</t>
  </si>
  <si>
    <t>7.3 Aplicações Financeiras  - CUSTEIO e INVESTIMENTO (Banco Itaú 31.804-9)</t>
  </si>
  <si>
    <t>GERÊNCIA CORPORATIVA FINANCEIRA:                                                                                      GERÊNCIA CORPORATIVA CONTABÍL: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</si>
  <si>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</si>
  <si>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</si>
  <si>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</si>
  <si>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</si>
  <si>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</si>
  <si>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</si>
  <si>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</si>
  <si>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</si>
  <si>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</si>
  <si>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2.2 Repasse - INVESTIMENTO (Banco CEF 472-7)</t>
  </si>
  <si>
    <t>CONTRATO DE GESTÃO/ADITIVO Nº:         032/2022 SES/GO   -   CONTRATO (1º Aditivo em andamento)</t>
  </si>
  <si>
    <t>Competência: 08/2022</t>
  </si>
  <si>
    <t>7.SALDO BANCÁRIO FINAL EM 31/08/2022</t>
  </si>
  <si>
    <t>Goiânia, 08 de setembro de 2022</t>
  </si>
  <si>
    <t>2.5 Outras entradas - Empréstimo Agir</t>
  </si>
  <si>
    <t>5.1.8 Outros - Reembolso de Despesas/Devolução Empréstimo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</si>
</sst>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4" fontId="0" fillId="7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1324624</xdr:colOff>
      <xdr:row>0</xdr:row>
      <xdr:rowOff>198011</xdr:rowOff>
    </xdr:from>
    <xdr:to>
      <xdr:col>1</xdr:col>
      <xdr:colOff>1630917</xdr:colOff>
      <xdr:row>0</xdr:row>
      <xdr:rowOff>1416838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045B7B-B573-4DBD-81C6-D4B1FA92E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24624" y="198011"/>
          <a:ext cx="755440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7" zoomScale="93" zoomScaleNormal="93" zoomScaleSheetLayoutView="70" zoomScalePageLayoutView="70" workbookViewId="0">
      <selection activeCell="A86" sqref="A86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40</v>
      </c>
      <c r="B10" s="78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9" t="s">
        <v>29</v>
      </c>
      <c r="B12" s="69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9" t="s">
        <v>51</v>
      </c>
      <c r="B14" s="69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67</v>
      </c>
      <c r="B16" s="61"/>
      <c r="C16" s="8"/>
    </row>
    <row r="17" spans="1:3" s="1" customFormat="1" x14ac:dyDescent="0.35">
      <c r="A17" s="73" t="s">
        <v>60</v>
      </c>
      <c r="B17" s="74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11843234.640000001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0" t="s">
        <v>2</v>
      </c>
      <c r="B22" s="70"/>
      <c r="C22" s="6"/>
    </row>
    <row r="23" spans="1:3" s="1" customFormat="1" ht="11.25" customHeight="1" x14ac:dyDescent="0.35">
      <c r="A23" s="14"/>
      <c r="B23" s="71" t="s">
        <v>44</v>
      </c>
      <c r="C23" s="6"/>
    </row>
    <row r="24" spans="1:3" s="1" customFormat="1" ht="14.25" customHeight="1" x14ac:dyDescent="0.35">
      <c r="A24" s="15" t="s">
        <v>68</v>
      </c>
      <c r="B24" s="71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67">
        <v>0</v>
      </c>
      <c r="C26" s="22"/>
    </row>
    <row r="27" spans="1:3" s="1" customFormat="1" x14ac:dyDescent="0.35">
      <c r="A27" s="20" t="s">
        <v>58</v>
      </c>
      <c r="B27" s="67">
        <v>14960.34</v>
      </c>
      <c r="C27" s="22"/>
    </row>
    <row r="28" spans="1:3" s="1" customFormat="1" x14ac:dyDescent="0.35">
      <c r="A28" s="20" t="s">
        <v>59</v>
      </c>
      <c r="B28" s="67">
        <v>3109577.82</v>
      </c>
      <c r="C28" s="22"/>
    </row>
    <row r="29" spans="1:3" s="1" customFormat="1" x14ac:dyDescent="0.35">
      <c r="A29" s="23" t="s">
        <v>31</v>
      </c>
      <c r="B29" s="62">
        <f>B27+B28+B26</f>
        <v>3124538.1599999997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65</v>
      </c>
      <c r="B32" s="21">
        <v>28676243.27</v>
      </c>
      <c r="C32" s="26"/>
    </row>
    <row r="33" spans="1:3" s="27" customFormat="1" x14ac:dyDescent="0.35">
      <c r="A33" s="25" t="s">
        <v>66</v>
      </c>
      <c r="B33" s="21">
        <v>0</v>
      </c>
      <c r="C33" s="26"/>
    </row>
    <row r="34" spans="1:3" s="27" customFormat="1" x14ac:dyDescent="0.35">
      <c r="A34" s="4" t="s">
        <v>61</v>
      </c>
      <c r="B34" s="21">
        <v>53600.93</v>
      </c>
      <c r="C34" s="26"/>
    </row>
    <row r="35" spans="1:3" s="27" customFormat="1" x14ac:dyDescent="0.35">
      <c r="A35" s="4" t="s">
        <v>62</v>
      </c>
      <c r="B35" s="21">
        <v>0</v>
      </c>
      <c r="C35" s="26"/>
    </row>
    <row r="36" spans="1:3" s="27" customFormat="1" x14ac:dyDescent="0.35">
      <c r="A36" s="4" t="s">
        <v>71</v>
      </c>
      <c r="B36" s="21">
        <v>460000</v>
      </c>
      <c r="C36" s="26"/>
    </row>
    <row r="37" spans="1:3" s="27" customFormat="1" x14ac:dyDescent="0.35">
      <c r="A37" s="28" t="s">
        <v>32</v>
      </c>
      <c r="B37" s="62">
        <f>SUM(B32:B36)</f>
        <v>29189844.199999999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53</v>
      </c>
      <c r="B40" s="21">
        <v>11655021.869999999</v>
      </c>
      <c r="C40" s="29"/>
    </row>
    <row r="41" spans="1:3" s="27" customFormat="1" x14ac:dyDescent="0.35">
      <c r="A41" s="25" t="s">
        <v>48</v>
      </c>
      <c r="B41" s="21">
        <v>0</v>
      </c>
      <c r="C41" s="29"/>
    </row>
    <row r="42" spans="1:3" s="27" customFormat="1" x14ac:dyDescent="0.35">
      <c r="A42" s="28" t="s">
        <v>33</v>
      </c>
      <c r="B42" s="62">
        <f>SUM(B40:B41)</f>
        <v>11655021.869999999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23598840.48</v>
      </c>
      <c r="C45" s="40"/>
    </row>
    <row r="46" spans="1:3" s="27" customFormat="1" x14ac:dyDescent="0.35">
      <c r="A46" s="34" t="s">
        <v>8</v>
      </c>
      <c r="B46" s="66">
        <f>B45</f>
        <v>23598840.48</v>
      </c>
      <c r="C46" s="40"/>
    </row>
    <row r="47" spans="1:3" s="27" customFormat="1" x14ac:dyDescent="0.35">
      <c r="A47" s="4" t="s">
        <v>63</v>
      </c>
      <c r="B47" s="21">
        <v>0</v>
      </c>
      <c r="C47" s="40"/>
    </row>
    <row r="48" spans="1:3" s="27" customFormat="1" x14ac:dyDescent="0.35">
      <c r="A48" s="34" t="s">
        <v>9</v>
      </c>
      <c r="B48" s="66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23598840.48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2717941.67</v>
      </c>
      <c r="C53" s="26"/>
    </row>
    <row r="54" spans="1:3" s="27" customFormat="1" x14ac:dyDescent="0.35">
      <c r="A54" s="44" t="s">
        <v>13</v>
      </c>
      <c r="B54" s="21">
        <v>9679534.3800000008</v>
      </c>
      <c r="C54" s="26"/>
    </row>
    <row r="55" spans="1:3" s="27" customFormat="1" x14ac:dyDescent="0.35">
      <c r="A55" s="44" t="s">
        <v>14</v>
      </c>
      <c r="B55" s="21">
        <v>2279953.3199999998</v>
      </c>
      <c r="C55" s="26"/>
    </row>
    <row r="56" spans="1:3" s="27" customFormat="1" x14ac:dyDescent="0.35">
      <c r="A56" s="43" t="s">
        <v>15</v>
      </c>
      <c r="B56" s="21">
        <v>6500</v>
      </c>
      <c r="C56" s="26"/>
    </row>
    <row r="57" spans="1:3" s="27" customFormat="1" x14ac:dyDescent="0.35">
      <c r="A57" s="43" t="s">
        <v>16</v>
      </c>
      <c r="B57" s="21">
        <v>689992.52</v>
      </c>
      <c r="C57" s="26"/>
    </row>
    <row r="58" spans="1:3" s="27" customFormat="1" x14ac:dyDescent="0.35">
      <c r="A58" s="43" t="s">
        <v>17</v>
      </c>
      <c r="B58" s="21">
        <v>646989.44999999995</v>
      </c>
      <c r="C58" s="26"/>
    </row>
    <row r="59" spans="1:3" s="27" customFormat="1" ht="29" x14ac:dyDescent="0.35">
      <c r="A59" s="43" t="s">
        <v>18</v>
      </c>
      <c r="B59" s="21">
        <v>270169.08</v>
      </c>
      <c r="C59" s="26"/>
    </row>
    <row r="60" spans="1:3" s="27" customFormat="1" x14ac:dyDescent="0.35">
      <c r="A60" s="41" t="s">
        <v>72</v>
      </c>
      <c r="B60" s="21">
        <v>462756.27</v>
      </c>
      <c r="C60" s="26"/>
    </row>
    <row r="61" spans="1:3" s="27" customFormat="1" x14ac:dyDescent="0.35">
      <c r="A61" s="34" t="s">
        <v>34</v>
      </c>
      <c r="B61" s="62">
        <f>SUM(B53:B60)</f>
        <v>16753836.689999999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57</v>
      </c>
      <c r="B64" s="21">
        <v>438584.01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41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438584.01</v>
      </c>
      <c r="C68" s="40"/>
      <c r="D68" s="65">
        <f>B29+B37-B69</f>
        <v>15121961.66</v>
      </c>
    </row>
    <row r="69" spans="1:4" s="27" customFormat="1" ht="14.25" customHeight="1" x14ac:dyDescent="0.35">
      <c r="A69" s="34" t="s">
        <v>37</v>
      </c>
      <c r="B69" s="62">
        <f>B61+B68</f>
        <v>17192420.699999999</v>
      </c>
      <c r="C69" s="40"/>
      <c r="D69" s="65">
        <f>B80-D68</f>
        <v>0</v>
      </c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50</v>
      </c>
      <c r="B72" s="21">
        <v>0</v>
      </c>
      <c r="C72" s="29"/>
    </row>
    <row r="73" spans="1:4" s="27" customFormat="1" x14ac:dyDescent="0.35">
      <c r="A73" s="43" t="s">
        <v>43</v>
      </c>
      <c r="B73" s="21">
        <v>0</v>
      </c>
      <c r="C73" s="2"/>
    </row>
    <row r="74" spans="1:4" s="27" customFormat="1" x14ac:dyDescent="0.35">
      <c r="A74" s="46" t="s">
        <v>38</v>
      </c>
      <c r="B74" s="62">
        <f>B72+B73</f>
        <v>0</v>
      </c>
      <c r="C74" s="2"/>
    </row>
    <row r="75" spans="1:4" s="48" customFormat="1" ht="8.25" customHeight="1" x14ac:dyDescent="0.35">
      <c r="A75" s="72"/>
      <c r="B75" s="72"/>
      <c r="C75" s="47"/>
    </row>
    <row r="76" spans="1:4" s="27" customFormat="1" x14ac:dyDescent="0.35">
      <c r="A76" s="17" t="s">
        <v>69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54</v>
      </c>
      <c r="B78" s="58">
        <v>14901.28</v>
      </c>
      <c r="C78" s="22"/>
    </row>
    <row r="79" spans="1:4" s="27" customFormat="1" x14ac:dyDescent="0.35">
      <c r="A79" s="50" t="s">
        <v>55</v>
      </c>
      <c r="B79" s="58">
        <v>15107060.380000001</v>
      </c>
      <c r="C79" s="56"/>
    </row>
    <row r="80" spans="1:4" s="27" customFormat="1" x14ac:dyDescent="0.35">
      <c r="A80" s="46" t="s">
        <v>39</v>
      </c>
      <c r="B80" s="59">
        <f>(B29+B37)-(B69+B74)</f>
        <v>15121961.66</v>
      </c>
      <c r="C80" s="56"/>
    </row>
    <row r="81" spans="1:4" s="27" customFormat="1" x14ac:dyDescent="0.35">
      <c r="A81" s="51" t="s">
        <v>42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29.25" customHeight="1" x14ac:dyDescent="0.35">
      <c r="A87" s="68" t="s">
        <v>64</v>
      </c>
      <c r="B87" s="68"/>
      <c r="C87" s="1"/>
      <c r="D87" s="2"/>
    </row>
    <row r="88" spans="1:4" ht="15.75" customHeight="1" x14ac:dyDescent="0.35">
      <c r="A88" s="64" t="s">
        <v>56</v>
      </c>
      <c r="B88" s="63" t="s">
        <v>70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082022</vt:lpstr>
      <vt:lpstr>'082022'!Area_de_impressao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2022-09-06T19:10:13Z</cp:lastPrinted>
  <dcterms:created xsi:type="dcterms:W3CDTF">2021-09-23T15:15:02Z</dcterms:created>
  <dcterms:modified xsi:type="dcterms:W3CDTF">2022-09-06T19:12:07Z</dcterms:modified>
  <dc:language>pt-BR</dc:language>
</cp:coreProperties>
</file>