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2553A919-71B4-4CA7-A5DE-222072821CCC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32021" sheetId="1" r:id="rId1"/>
  </sheets>
  <definedNames>
    <definedName name="_xlnm.Print_Area" localSheetId="0">'032021'!$A$1:$B$89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2" i="1"/>
  <c r="B60" i="1" l="1"/>
  <c r="B28" i="1" l="1"/>
  <c r="B36" i="1" l="1"/>
  <c r="B85" i="1" l="1"/>
  <c r="B73" i="1"/>
  <c r="B67" i="1"/>
  <c r="B68" i="1" s="1"/>
  <c r="B47" i="1"/>
  <c r="B45" i="1"/>
  <c r="B48" i="1" l="1"/>
  <c r="B79" i="1"/>
  <c r="B41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<sst xmlns="http://schemas.openxmlformats.org/spreadsheetml/2006/main" count="72" uniqueCount="71">
  <si>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</si>
  <si>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</si>
  <si>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</si>
  <si>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</si>
  <si>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</si>
  <si>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</si>
  <si>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</si>
  <si>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</si>
  <si>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</si>
  <si>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</si>
  <si>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</si>
  <si>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</si>
  <si>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</si>
  <si>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</si>
  <si>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</si>
  <si>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</si>
  <si>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</si>
  <si>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</si>
  <si>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</si>
  <si>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</si>
  <si>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</si>
  <si>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</si>
  <si>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</si>
  <si>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</si>
  <si>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</si>
  <si>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</si>
  <si>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</si>
  <si>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</si>
  <si>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</si>
  <si>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</si>
  <si>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</si>
  <si>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</si>
  <si>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</si>
  <si>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</si>
  <si>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</si>
  <si>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</si>
  <si>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</si>
  <si>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</si>
  <si>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</si>
  <si>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</si>
  <si>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</si>
  <si>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</si>
  <si>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</si>
  <si>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</si>
  <si>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</si>
  <si>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</si>
  <si>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3.2 Resgate Aplicação - INVESTIMENTO </t>
  </si>
  <si>
    <t xml:space="preserve">4.2 Aplicação Financeira  - INVESTIMENTO 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</si>
  <si>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</si>
  <si>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</si>
  <si>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</si>
  <si>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</si>
  <si>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5.1.8 Outros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</si>
  <si>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</si>
  <si>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</si>
  <si>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</si>
  <si>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</si>
  <si>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1.2 Banco conta movimento - CUSTEIO e INVESTIMENTO (Banco Itaú 31.810-6 e Banco CEF  472-7)</t>
  </si>
  <si>
    <t>1.3 Aplicações financeiras  - CUSTEIO e INVESTIMENTO (Banco Itaú 31.810-6)</t>
  </si>
  <si>
    <t>7.2. Banco Conta Movimento  - CUSTEIO e INVESTIMENTO (Banco Itaú 31.810-6 e Banco CEF  472-7)</t>
  </si>
  <si>
    <t>7.3 Aplicações Financeiras  - CUSTEIO e INVESTIMENTO (Banco Itaú 31.810-6)</t>
  </si>
  <si>
    <t>4.1 Aplicação Financeira - CUSTEIO (Banco Itaú 31.810-6)</t>
  </si>
  <si>
    <t>3.1 Resgate Aplicação - CUSTEIO (Banco Itaú 31.810-6)</t>
  </si>
  <si>
    <t>CONTRATO DE GESTÃO/ADITIVO Nº: 002/2021 SES/GO</t>
  </si>
  <si>
    <t>Competência: 03/2021</t>
  </si>
  <si>
    <t>7.SALDO BANCÁRIO FINAL EM 31/03/2021</t>
  </si>
  <si>
    <t>Goiânia, 07 de janeiro de 2022</t>
  </si>
  <si>
    <t>NOME DA UNIDADE GERIDA: HOSPITAL DE ENFRENTAMENTO AO CORONAVÍRUS DE GOIÂNIA</t>
  </si>
  <si>
    <t>2.5 Outras entradas - Reembolso</t>
  </si>
  <si>
    <t>9.Nota Explicativa: as contas bancárias que componhe os saldos: Banco Itaú 31.810-6 (CUSTEIO/INVESTIMENTO)  Banco CEF  472-7 REPASSE SES/GO( CUSTEIO)</t>
  </si>
  <si>
    <t>VIGÊNCIA DO CONTRATO DE GESTÃO/TERMO ADITIVO: Contrato INÍCIO 01/01/2021 E TÉRMINO  02/07/2021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</si>
</sst>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4" fontId="6" fillId="3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0"/>
  <sheetViews>
    <sheetView showGridLines="0" tabSelected="1" zoomScale="70" zoomScaleNormal="70" zoomScaleSheetLayoutView="70" zoomScalePageLayoutView="70" workbookViewId="0">
      <selection activeCell="A22" sqref="A22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41</v>
      </c>
      <c r="B10" s="71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4" t="s">
        <v>30</v>
      </c>
      <c r="B12" s="64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4" t="s">
        <v>67</v>
      </c>
      <c r="B14" s="64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63</v>
      </c>
      <c r="B16" s="9"/>
      <c r="C16" s="6"/>
    </row>
    <row r="17" spans="1:3" s="1" customFormat="1" x14ac:dyDescent="0.25">
      <c r="A17" s="64" t="s">
        <v>70</v>
      </c>
      <c r="B17" s="64"/>
      <c r="C17" s="8"/>
    </row>
    <row r="18" spans="1:3" s="13" customFormat="1" x14ac:dyDescent="0.25">
      <c r="A18" s="10" t="s">
        <v>54</v>
      </c>
      <c r="B18" s="21">
        <v>9564376.9600000009</v>
      </c>
      <c r="C18" s="12"/>
    </row>
    <row r="19" spans="1:3" s="13" customFormat="1" x14ac:dyDescent="0.25">
      <c r="A19" s="10" t="s">
        <v>55</v>
      </c>
      <c r="B19" s="21">
        <v>0</v>
      </c>
      <c r="C19" s="12"/>
    </row>
    <row r="20" spans="1:3" s="13" customFormat="1" x14ac:dyDescent="0.25">
      <c r="A20" s="10"/>
      <c r="B20" s="11"/>
      <c r="C20" s="12"/>
    </row>
    <row r="21" spans="1:3" s="1" customFormat="1" ht="26.25" x14ac:dyDescent="0.25">
      <c r="A21" s="65" t="s">
        <v>2</v>
      </c>
      <c r="B21" s="65"/>
      <c r="C21" s="6"/>
    </row>
    <row r="22" spans="1:3" s="1" customFormat="1" ht="26.25" x14ac:dyDescent="0.25">
      <c r="A22" s="14"/>
      <c r="B22" s="66" t="s">
        <v>53</v>
      </c>
      <c r="C22" s="6"/>
    </row>
    <row r="23" spans="1:3" s="1" customFormat="1" ht="14.25" customHeight="1" x14ac:dyDescent="0.25">
      <c r="A23" s="15" t="s">
        <v>64</v>
      </c>
      <c r="B23" s="66"/>
      <c r="C23" s="16"/>
    </row>
    <row r="24" spans="1:3" s="1" customFormat="1" x14ac:dyDescent="0.25">
      <c r="A24" s="17" t="s">
        <v>3</v>
      </c>
      <c r="B24" s="18"/>
      <c r="C24" s="19"/>
    </row>
    <row r="25" spans="1:3" s="1" customFormat="1" x14ac:dyDescent="0.25">
      <c r="A25" s="20" t="s">
        <v>4</v>
      </c>
      <c r="B25" s="59">
        <v>0</v>
      </c>
      <c r="C25" s="22"/>
    </row>
    <row r="26" spans="1:3" s="1" customFormat="1" x14ac:dyDescent="0.25">
      <c r="A26" s="20" t="s">
        <v>57</v>
      </c>
      <c r="B26" s="59">
        <v>15769.83</v>
      </c>
      <c r="C26" s="22"/>
    </row>
    <row r="27" spans="1:3" s="1" customFormat="1" x14ac:dyDescent="0.25">
      <c r="A27" s="20" t="s">
        <v>58</v>
      </c>
      <c r="B27" s="59">
        <v>8615889.5399999991</v>
      </c>
      <c r="C27" s="22"/>
    </row>
    <row r="28" spans="1:3" s="1" customFormat="1" x14ac:dyDescent="0.25">
      <c r="A28" s="23" t="s">
        <v>32</v>
      </c>
      <c r="B28" s="62">
        <f>B26+B27+B25</f>
        <v>8631659.3699999992</v>
      </c>
      <c r="C28" s="22"/>
    </row>
    <row r="29" spans="1:3" s="1" customFormat="1" x14ac:dyDescent="0.25">
      <c r="A29" s="24"/>
      <c r="B29" s="21"/>
      <c r="C29" s="22"/>
    </row>
    <row r="30" spans="1:3" s="1" customFormat="1" x14ac:dyDescent="0.25">
      <c r="A30" s="17" t="s">
        <v>5</v>
      </c>
      <c r="B30" s="17"/>
      <c r="C30" s="16"/>
    </row>
    <row r="31" spans="1:3" s="1" customFormat="1" x14ac:dyDescent="0.25">
      <c r="A31" s="25" t="s">
        <v>42</v>
      </c>
      <c r="B31" s="21">
        <v>8926751.8200000003</v>
      </c>
      <c r="C31" s="26"/>
    </row>
    <row r="32" spans="1:3" s="27" customFormat="1" x14ac:dyDescent="0.25">
      <c r="A32" s="25" t="s">
        <v>43</v>
      </c>
      <c r="B32" s="21">
        <v>0</v>
      </c>
      <c r="C32" s="26"/>
    </row>
    <row r="33" spans="1:3" s="27" customFormat="1" x14ac:dyDescent="0.25">
      <c r="A33" s="4" t="s">
        <v>44</v>
      </c>
      <c r="B33" s="21">
        <v>13745.72</v>
      </c>
      <c r="C33" s="26"/>
    </row>
    <row r="34" spans="1:3" s="27" customFormat="1" x14ac:dyDescent="0.25">
      <c r="A34" s="4" t="s">
        <v>45</v>
      </c>
      <c r="B34" s="21">
        <v>0</v>
      </c>
      <c r="C34" s="26"/>
    </row>
    <row r="35" spans="1:3" s="27" customFormat="1" x14ac:dyDescent="0.25">
      <c r="A35" s="4" t="s">
        <v>68</v>
      </c>
      <c r="B35" s="21">
        <v>729.19</v>
      </c>
      <c r="C35" s="26"/>
    </row>
    <row r="36" spans="1:3" s="27" customFormat="1" x14ac:dyDescent="0.25">
      <c r="A36" s="28" t="s">
        <v>33</v>
      </c>
      <c r="B36" s="62">
        <f>SUM(B31:B35)</f>
        <v>8941226.7300000004</v>
      </c>
      <c r="C36" s="29"/>
    </row>
    <row r="37" spans="1:3" s="27" customFormat="1" x14ac:dyDescent="0.25">
      <c r="A37" s="30"/>
      <c r="B37" s="31"/>
      <c r="C37" s="29"/>
    </row>
    <row r="38" spans="1:3" s="27" customFormat="1" x14ac:dyDescent="0.25">
      <c r="A38" s="32" t="s">
        <v>6</v>
      </c>
      <c r="B38" s="33"/>
      <c r="C38" s="29"/>
    </row>
    <row r="39" spans="1:3" s="27" customFormat="1" x14ac:dyDescent="0.25">
      <c r="A39" s="25" t="s">
        <v>62</v>
      </c>
      <c r="B39" s="21">
        <v>12422907.52</v>
      </c>
      <c r="C39" s="29"/>
    </row>
    <row r="40" spans="1:3" s="27" customFormat="1" x14ac:dyDescent="0.25">
      <c r="A40" s="25" t="s">
        <v>46</v>
      </c>
      <c r="B40" s="21">
        <v>0</v>
      </c>
      <c r="C40" s="29"/>
    </row>
    <row r="41" spans="1:3" s="27" customFormat="1" x14ac:dyDescent="0.25">
      <c r="A41" s="28" t="s">
        <v>34</v>
      </c>
      <c r="B41" s="62">
        <f>SUM(B39:B40)</f>
        <v>12422907.52</v>
      </c>
      <c r="C41" s="29"/>
    </row>
    <row r="42" spans="1:3" s="37" customFormat="1" x14ac:dyDescent="0.25">
      <c r="A42" s="34"/>
      <c r="B42" s="35"/>
      <c r="C42" s="36"/>
    </row>
    <row r="43" spans="1:3" s="27" customFormat="1" x14ac:dyDescent="0.25">
      <c r="A43" s="38" t="s">
        <v>7</v>
      </c>
      <c r="B43" s="39"/>
      <c r="C43" s="40"/>
    </row>
    <row r="44" spans="1:3" s="27" customFormat="1" x14ac:dyDescent="0.25">
      <c r="A44" s="41" t="s">
        <v>61</v>
      </c>
      <c r="B44" s="21">
        <v>8942225.4399999995</v>
      </c>
      <c r="C44" s="40"/>
    </row>
    <row r="45" spans="1:3" s="27" customFormat="1" x14ac:dyDescent="0.25">
      <c r="A45" s="34" t="s">
        <v>8</v>
      </c>
      <c r="B45" s="21">
        <f>B44</f>
        <v>8942225.4399999995</v>
      </c>
      <c r="C45" s="40"/>
    </row>
    <row r="46" spans="1:3" s="27" customFormat="1" x14ac:dyDescent="0.25">
      <c r="A46" s="4" t="s">
        <v>47</v>
      </c>
      <c r="B46" s="21">
        <v>0</v>
      </c>
      <c r="C46" s="40"/>
    </row>
    <row r="47" spans="1:3" s="27" customFormat="1" x14ac:dyDescent="0.25">
      <c r="A47" s="34" t="s">
        <v>9</v>
      </c>
      <c r="B47" s="21">
        <f>B46</f>
        <v>0</v>
      </c>
      <c r="C47" s="40"/>
    </row>
    <row r="48" spans="1:3" s="27" customFormat="1" x14ac:dyDescent="0.25">
      <c r="A48" s="32" t="s">
        <v>36</v>
      </c>
      <c r="B48" s="57">
        <f>B45+B47</f>
        <v>8942225.4399999995</v>
      </c>
      <c r="C48" s="40"/>
    </row>
    <row r="49" spans="1:3" s="37" customFormat="1" x14ac:dyDescent="0.25">
      <c r="A49" s="34"/>
      <c r="B49" s="35"/>
      <c r="C49" s="36"/>
    </row>
    <row r="50" spans="1:3" s="27" customFormat="1" x14ac:dyDescent="0.25">
      <c r="A50" s="32" t="s">
        <v>10</v>
      </c>
      <c r="B50" s="42"/>
      <c r="C50" s="40"/>
    </row>
    <row r="51" spans="1:3" s="27" customFormat="1" x14ac:dyDescent="0.25">
      <c r="A51" s="32" t="s">
        <v>11</v>
      </c>
      <c r="B51" s="32"/>
      <c r="C51" s="16"/>
    </row>
    <row r="52" spans="1:3" s="27" customFormat="1" x14ac:dyDescent="0.25">
      <c r="A52" s="43" t="s">
        <v>12</v>
      </c>
      <c r="B52" s="21">
        <f>366949.81+9909.27+385</f>
        <v>377244.08</v>
      </c>
      <c r="C52" s="26"/>
    </row>
    <row r="53" spans="1:3" s="27" customFormat="1" x14ac:dyDescent="0.25">
      <c r="A53" s="44" t="s">
        <v>13</v>
      </c>
      <c r="B53" s="21">
        <f>7150202.06+311238.96</f>
        <v>7461441.0199999996</v>
      </c>
      <c r="C53" s="26"/>
    </row>
    <row r="54" spans="1:3" s="27" customFormat="1" x14ac:dyDescent="0.25">
      <c r="A54" s="44" t="s">
        <v>14</v>
      </c>
      <c r="B54" s="21">
        <v>3528810.91</v>
      </c>
      <c r="C54" s="26"/>
    </row>
    <row r="55" spans="1:3" s="27" customFormat="1" x14ac:dyDescent="0.25">
      <c r="A55" s="43" t="s">
        <v>15</v>
      </c>
      <c r="B55" s="21">
        <v>0</v>
      </c>
      <c r="C55" s="26"/>
    </row>
    <row r="56" spans="1:3" s="27" customFormat="1" x14ac:dyDescent="0.25">
      <c r="A56" s="43" t="s">
        <v>16</v>
      </c>
      <c r="B56" s="21">
        <v>548168.56000000006</v>
      </c>
      <c r="C56" s="26"/>
    </row>
    <row r="57" spans="1:3" s="27" customFormat="1" x14ac:dyDescent="0.25">
      <c r="A57" s="43" t="s">
        <v>17</v>
      </c>
      <c r="B57" s="21">
        <v>131207.28</v>
      </c>
      <c r="C57" s="26"/>
    </row>
    <row r="58" spans="1:3" s="27" customFormat="1" ht="30" x14ac:dyDescent="0.25">
      <c r="A58" s="43" t="s">
        <v>18</v>
      </c>
      <c r="B58" s="21">
        <v>345316.24</v>
      </c>
      <c r="C58" s="26"/>
    </row>
    <row r="59" spans="1:3" s="27" customFormat="1" x14ac:dyDescent="0.25">
      <c r="A59" s="41" t="s">
        <v>52</v>
      </c>
      <c r="B59" s="21">
        <v>0</v>
      </c>
      <c r="C59" s="26"/>
    </row>
    <row r="60" spans="1:3" s="27" customFormat="1" x14ac:dyDescent="0.25">
      <c r="A60" s="34" t="s">
        <v>35</v>
      </c>
      <c r="B60" s="62">
        <f>SUM(B52:B59)</f>
        <v>12392188.09</v>
      </c>
      <c r="C60" s="26"/>
    </row>
    <row r="61" spans="1:3" s="27" customFormat="1" x14ac:dyDescent="0.25">
      <c r="A61" s="34"/>
      <c r="B61" s="45"/>
      <c r="C61" s="26"/>
    </row>
    <row r="62" spans="1:3" s="27" customFormat="1" x14ac:dyDescent="0.25">
      <c r="A62" s="32" t="s">
        <v>19</v>
      </c>
      <c r="B62" s="32"/>
      <c r="C62" s="29"/>
    </row>
    <row r="63" spans="1:3" s="27" customFormat="1" x14ac:dyDescent="0.25">
      <c r="A63" s="43" t="s">
        <v>49</v>
      </c>
      <c r="B63" s="21">
        <v>15975</v>
      </c>
      <c r="C63" s="29"/>
    </row>
    <row r="64" spans="1:3" s="27" customFormat="1" x14ac:dyDescent="0.25">
      <c r="A64" s="43" t="s">
        <v>20</v>
      </c>
      <c r="B64" s="21">
        <v>0</v>
      </c>
      <c r="C64" s="29"/>
    </row>
    <row r="65" spans="1:4" s="27" customFormat="1" x14ac:dyDescent="0.25">
      <c r="A65" s="41" t="s">
        <v>21</v>
      </c>
      <c r="B65" s="21">
        <v>0</v>
      </c>
      <c r="C65" s="29"/>
    </row>
    <row r="66" spans="1:4" s="27" customFormat="1" x14ac:dyDescent="0.25">
      <c r="A66" s="41" t="s">
        <v>48</v>
      </c>
      <c r="B66" s="21">
        <v>0</v>
      </c>
      <c r="C66" s="29"/>
    </row>
    <row r="67" spans="1:4" s="27" customFormat="1" x14ac:dyDescent="0.25">
      <c r="A67" s="34" t="s">
        <v>37</v>
      </c>
      <c r="B67" s="62">
        <f>SUM(B63:B66)</f>
        <v>15975</v>
      </c>
      <c r="C67" s="40"/>
    </row>
    <row r="68" spans="1:4" s="27" customFormat="1" ht="14.25" customHeight="1" x14ac:dyDescent="0.25">
      <c r="A68" s="34" t="s">
        <v>38</v>
      </c>
      <c r="B68" s="62">
        <f>B60+B67</f>
        <v>12408163.09</v>
      </c>
      <c r="C68" s="40"/>
    </row>
    <row r="69" spans="1:4" s="27" customFormat="1" x14ac:dyDescent="0.25">
      <c r="A69" s="34"/>
      <c r="B69" s="31"/>
      <c r="C69" s="40"/>
    </row>
    <row r="70" spans="1:4" s="27" customFormat="1" x14ac:dyDescent="0.25">
      <c r="A70" s="38" t="s">
        <v>22</v>
      </c>
      <c r="B70" s="39"/>
      <c r="C70" s="40"/>
    </row>
    <row r="71" spans="1:4" s="27" customFormat="1" x14ac:dyDescent="0.25">
      <c r="A71" s="43" t="s">
        <v>23</v>
      </c>
      <c r="B71" s="21">
        <v>0</v>
      </c>
      <c r="C71" s="29"/>
    </row>
    <row r="72" spans="1:4" s="27" customFormat="1" x14ac:dyDescent="0.25">
      <c r="A72" s="43" t="s">
        <v>51</v>
      </c>
      <c r="B72" s="21">
        <v>0</v>
      </c>
      <c r="C72" s="2"/>
    </row>
    <row r="73" spans="1:4" s="27" customFormat="1" x14ac:dyDescent="0.25">
      <c r="A73" s="46" t="s">
        <v>39</v>
      </c>
      <c r="B73" s="58">
        <f>B71+B72</f>
        <v>0</v>
      </c>
      <c r="C73" s="2"/>
    </row>
    <row r="74" spans="1:4" s="48" customFormat="1" ht="8.25" customHeight="1" x14ac:dyDescent="0.25">
      <c r="A74" s="67"/>
      <c r="B74" s="67"/>
      <c r="C74" s="47"/>
    </row>
    <row r="75" spans="1:4" s="27" customFormat="1" x14ac:dyDescent="0.25">
      <c r="A75" s="17" t="s">
        <v>65</v>
      </c>
      <c r="B75" s="49"/>
      <c r="C75" s="22"/>
    </row>
    <row r="76" spans="1:4" s="27" customFormat="1" x14ac:dyDescent="0.25">
      <c r="A76" s="50" t="s">
        <v>24</v>
      </c>
      <c r="B76" s="59">
        <v>0</v>
      </c>
      <c r="C76" s="22"/>
    </row>
    <row r="77" spans="1:4" s="27" customFormat="1" x14ac:dyDescent="0.25">
      <c r="A77" s="50" t="s">
        <v>59</v>
      </c>
      <c r="B77" s="59">
        <v>13952.44</v>
      </c>
      <c r="C77" s="22"/>
    </row>
    <row r="78" spans="1:4" s="27" customFormat="1" x14ac:dyDescent="0.25">
      <c r="A78" s="50" t="s">
        <v>60</v>
      </c>
      <c r="B78" s="59">
        <v>5150770.57</v>
      </c>
      <c r="C78" s="56"/>
    </row>
    <row r="79" spans="1:4" s="27" customFormat="1" x14ac:dyDescent="0.25">
      <c r="A79" s="46" t="s">
        <v>40</v>
      </c>
      <c r="B79" s="60">
        <f>(B28+B36)-(B68+B73)</f>
        <v>5164723.0100000016</v>
      </c>
      <c r="C79" s="56"/>
    </row>
    <row r="80" spans="1:4" s="27" customFormat="1" x14ac:dyDescent="0.25">
      <c r="A80" s="51" t="s">
        <v>50</v>
      </c>
      <c r="B80" s="52"/>
      <c r="C80" s="8"/>
      <c r="D80" s="2"/>
    </row>
    <row r="81" spans="1:4" s="27" customFormat="1" x14ac:dyDescent="0.25">
      <c r="A81" s="53" t="s">
        <v>25</v>
      </c>
      <c r="B81" s="54"/>
      <c r="C81" s="8"/>
      <c r="D81" s="2"/>
    </row>
    <row r="82" spans="1:4" s="27" customFormat="1" x14ac:dyDescent="0.25">
      <c r="A82" s="55" t="s">
        <v>26</v>
      </c>
      <c r="B82" s="60">
        <v>0</v>
      </c>
      <c r="C82" s="8"/>
      <c r="D82" s="2"/>
    </row>
    <row r="83" spans="1:4" s="27" customFormat="1" x14ac:dyDescent="0.25">
      <c r="A83" s="55" t="s">
        <v>27</v>
      </c>
      <c r="B83" s="60">
        <v>0</v>
      </c>
      <c r="C83" s="8"/>
      <c r="D83" s="2"/>
    </row>
    <row r="84" spans="1:4" s="27" customFormat="1" x14ac:dyDescent="0.25">
      <c r="A84" s="55" t="s">
        <v>56</v>
      </c>
      <c r="B84" s="60">
        <v>0</v>
      </c>
      <c r="C84" s="8"/>
      <c r="D84" s="2"/>
    </row>
    <row r="85" spans="1:4" s="27" customFormat="1" x14ac:dyDescent="0.25">
      <c r="A85" s="53" t="s">
        <v>28</v>
      </c>
      <c r="B85" s="61">
        <f>B82+B83+B84</f>
        <v>0</v>
      </c>
      <c r="C85" s="1"/>
      <c r="D85" s="2"/>
    </row>
    <row r="86" spans="1:4" s="27" customFormat="1" ht="39.75" customHeight="1" x14ac:dyDescent="0.25">
      <c r="A86" s="63" t="s">
        <v>69</v>
      </c>
      <c r="B86" s="63"/>
      <c r="C86" s="1"/>
      <c r="D86" s="2"/>
    </row>
    <row r="87" spans="1:4" ht="15.75" customHeight="1" x14ac:dyDescent="0.25">
      <c r="A87" s="27"/>
      <c r="B87" s="27"/>
    </row>
    <row r="88" spans="1:4" x14ac:dyDescent="0.25">
      <c r="A88" s="27"/>
      <c r="B88" s="27"/>
    </row>
    <row r="89" spans="1:4" x14ac:dyDescent="0.25">
      <c r="A89" s="27"/>
      <c r="B89" s="27" t="s">
        <v>66</v>
      </c>
    </row>
    <row r="90" spans="1:4" s="27" customFormat="1" x14ac:dyDescent="0.25">
      <c r="A90" s="1"/>
      <c r="B90" s="1"/>
      <c r="C90" s="1"/>
      <c r="D90" s="2"/>
    </row>
  </sheetData>
  <mergeCells count="11">
    <mergeCell ref="A1:B1"/>
    <mergeCell ref="A2:B7"/>
    <mergeCell ref="A8:B9"/>
    <mergeCell ref="A10:B10"/>
    <mergeCell ref="A12:B12"/>
    <mergeCell ref="A86:B86"/>
    <mergeCell ref="A14:B14"/>
    <mergeCell ref="A17:B17"/>
    <mergeCell ref="A21:B21"/>
    <mergeCell ref="B22:B23"/>
    <mergeCell ref="A74:B74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032021</vt:lpstr>
      <vt:lpstr>'032021'!Area_de_impressao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2022-01-06T21:46:24Z</cp:lastPrinted>
  <dcterms:created xsi:type="dcterms:W3CDTF">2021-09-23T15:15:02Z</dcterms:created>
  <dcterms:modified xsi:type="dcterms:W3CDTF">2022-01-11T12:04:47Z</dcterms:modified>
  <dc:language>pt-BR</dc:language>
</cp:coreProperties>
</file>