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0AD5CD8C-9DD3-4797-A4F5-EAFC46AB0552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102021" sheetId="1" r:id="rId1"/>
  </sheets>
  <definedNames>
    <definedName name="_xlnm.Print_Area" localSheetId="0">'102021'!$A$1:$B$90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<sst xmlns="http://schemas.openxmlformats.org/spreadsheetml/2006/main" count="72" uniqueCount="71">
  <si>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</si>
  <si>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</si>
  <si>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</si>
  <si>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</si>
  <si>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</si>
  <si>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</si>
  <si>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</si>
  <si>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</si>
  <si>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</si>
  <si>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</si>
  <si>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</si>
  <si>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</si>
  <si>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</si>
  <si>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</si>
  <si>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</si>
  <si>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</si>
  <si>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</si>
  <si>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</si>
  <si>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</si>
  <si>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</si>
  <si>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</si>
  <si>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</si>
  <si>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</si>
  <si>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</si>
  <si>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</si>
  <si>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</si>
  <si>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</si>
  <si>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</si>
  <si>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</si>
  <si>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</si>
  <si>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</si>
  <si>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</si>
  <si>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</si>
  <si>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</si>
  <si>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</si>
  <si>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</si>
  <si>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</si>
  <si>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</si>
  <si>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</si>
  <si>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</si>
  <si>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</si>
  <si>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</si>
  <si>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</si>
  <si>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</si>
  <si>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</si>
  <si>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</si>
  <si>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</si>
  <si>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</si>
  <si>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</si>
  <si>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</si>
  <si>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</si>
  <si>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</si>
  <si>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</si>
  <si>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</si>
  <si>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</si>
  <si>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7.2. Banco Conta Movimento  - CUSTEIO e INVESTIMENTO (Banco Itaú 31.788-4 e Banco CEF  472-7)</t>
  </si>
  <si>
    <t>7.3 Aplicações Financeiras  - CUSTEIO e INVESTIMENTO (Banco Itaú 31.788-4)</t>
  </si>
  <si>
    <t>Goiânia, 07 de janeiro de 2022</t>
  </si>
  <si>
    <t>3.1 Resgate Aplicação - CUSTEIO (Banco Itaú 31.788-4)</t>
  </si>
  <si>
    <t>1.2 Banco conta movimento - CUSTEIO e INVESTIMENTO (Banco Itaú 31.788-4 e Banco CEF  472-7)</t>
  </si>
  <si>
    <t>1.3 Aplicações financeiras  - CUSTEIO e INVESTIMENTO  (Banco Itaú 31.788-4)</t>
  </si>
  <si>
    <t>CONTRATO DE GESTÃO/ADITIVO Nº: 045/2021 SES/GO</t>
  </si>
  <si>
    <t>2.5 Outras entradas - ESTORNO</t>
  </si>
  <si>
    <t>5.1.8 Outros -Reembolso</t>
  </si>
  <si>
    <t xml:space="preserve">3.2 Resgate Aplicação - INVESTIMENTO </t>
  </si>
  <si>
    <t>Competência: 10/2021</t>
  </si>
  <si>
    <t>7.SALDO BANCÁRIO FINAL EM 31/10/2021</t>
  </si>
  <si>
    <t xml:space="preserve">4.2 Aplicação Financeira  - INVESTIMENTO </t>
  </si>
  <si>
    <t>NOME DA UNIDADE GERIDA: HOSPITAL DE ENFRENTAMENTO AO CORONAVÍRUS DE GOIÂNIA</t>
  </si>
  <si>
    <t>VIGÊNCIA DO CONTRATO DE GESTÃO/TERMO ADITIVO: Contrato INÍCIO 03/07/2021 E TÉRMINO  02/01/2022</t>
  </si>
  <si>
    <t>9.Nota Explicativa: as contas bancárias que componhe os saldos: Banco Itaú 31.788-4 CUSTEIO/INVESTIMENTO; Banco CEF  472-7 REPASSE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</si>
</sst>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73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3"/>
      <c r="B1" s="63"/>
    </row>
    <row r="2" spans="1:3" s="1" customFormat="1" x14ac:dyDescent="0.25">
      <c r="A2" s="64" t="s">
        <v>0</v>
      </c>
      <c r="B2" s="64"/>
      <c r="C2" s="2"/>
    </row>
    <row r="3" spans="1:3" s="1" customFormat="1" x14ac:dyDescent="0.25">
      <c r="A3" s="64"/>
      <c r="B3" s="64"/>
      <c r="C3" s="2"/>
    </row>
    <row r="4" spans="1:3" s="1" customFormat="1" x14ac:dyDescent="0.25">
      <c r="A4" s="64"/>
      <c r="B4" s="64"/>
      <c r="C4" s="2"/>
    </row>
    <row r="5" spans="1:3" s="1" customFormat="1" x14ac:dyDescent="0.25">
      <c r="A5" s="64"/>
      <c r="B5" s="64"/>
      <c r="C5" s="2"/>
    </row>
    <row r="6" spans="1:3" s="1" customFormat="1" x14ac:dyDescent="0.25">
      <c r="A6" s="64"/>
      <c r="B6" s="64"/>
      <c r="C6" s="2"/>
    </row>
    <row r="7" spans="1:3" s="1" customFormat="1" x14ac:dyDescent="0.25">
      <c r="A7" s="64"/>
      <c r="B7" s="64"/>
      <c r="C7" s="3"/>
    </row>
    <row r="8" spans="1:3" s="1" customFormat="1" ht="23.25" customHeight="1" x14ac:dyDescent="0.25">
      <c r="A8" s="65" t="s">
        <v>1</v>
      </c>
      <c r="B8" s="65"/>
      <c r="C8" s="3"/>
    </row>
    <row r="9" spans="1:3" s="1" customFormat="1" ht="23.25" customHeight="1" x14ac:dyDescent="0.25">
      <c r="A9" s="65"/>
      <c r="B9" s="65"/>
      <c r="C9" s="3"/>
    </row>
    <row r="10" spans="1:3" s="1" customFormat="1" x14ac:dyDescent="0.25">
      <c r="A10" s="66" t="s">
        <v>41</v>
      </c>
      <c r="B10" s="66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7" t="s">
        <v>30</v>
      </c>
      <c r="B12" s="67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7" t="s">
        <v>68</v>
      </c>
      <c r="B14" s="67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61</v>
      </c>
      <c r="B16" s="62"/>
      <c r="C16" s="8"/>
    </row>
    <row r="17" spans="1:3" s="1" customFormat="1" x14ac:dyDescent="0.25">
      <c r="A17" s="71" t="s">
        <v>69</v>
      </c>
      <c r="B17" s="72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51</v>
      </c>
      <c r="B19" s="21">
        <v>12417756</v>
      </c>
      <c r="C19" s="12"/>
    </row>
    <row r="20" spans="1:3" s="13" customFormat="1" x14ac:dyDescent="0.25">
      <c r="A20" s="10" t="s">
        <v>52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8" t="s">
        <v>2</v>
      </c>
      <c r="B22" s="68"/>
      <c r="C22" s="6"/>
    </row>
    <row r="23" spans="1:3" s="1" customFormat="1" ht="26.25" x14ac:dyDescent="0.25">
      <c r="A23" s="14"/>
      <c r="B23" s="69" t="s">
        <v>50</v>
      </c>
      <c r="C23" s="6"/>
    </row>
    <row r="24" spans="1:3" s="1" customFormat="1" ht="14.25" customHeight="1" x14ac:dyDescent="0.25">
      <c r="A24" s="15" t="s">
        <v>65</v>
      </c>
      <c r="B24" s="69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59</v>
      </c>
      <c r="B27" s="59">
        <v>14936.76</v>
      </c>
      <c r="C27" s="22"/>
    </row>
    <row r="28" spans="1:3" s="1" customFormat="1" x14ac:dyDescent="0.25">
      <c r="A28" s="20" t="s">
        <v>60</v>
      </c>
      <c r="B28" s="59">
        <v>2960921.13</v>
      </c>
      <c r="C28" s="22"/>
    </row>
    <row r="29" spans="1:3" s="1" customFormat="1" x14ac:dyDescent="0.25">
      <c r="A29" s="23" t="s">
        <v>32</v>
      </c>
      <c r="B29" s="60">
        <f>B27+B28+B26</f>
        <v>2975857.8899999997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24835512</v>
      </c>
      <c r="C32" s="26"/>
    </row>
    <row r="33" spans="1:3" s="27" customFormat="1" x14ac:dyDescent="0.25">
      <c r="A33" s="25" t="s">
        <v>43</v>
      </c>
      <c r="B33" s="21">
        <v>0</v>
      </c>
      <c r="C33" s="26"/>
    </row>
    <row r="34" spans="1:3" s="27" customFormat="1" x14ac:dyDescent="0.25">
      <c r="A34" s="4" t="s">
        <v>44</v>
      </c>
      <c r="B34" s="21">
        <v>59112.12</v>
      </c>
      <c r="C34" s="26"/>
    </row>
    <row r="35" spans="1:3" s="27" customFormat="1" x14ac:dyDescent="0.25">
      <c r="A35" s="4" t="s">
        <v>45</v>
      </c>
      <c r="B35" s="21">
        <v>9253.17</v>
      </c>
      <c r="C35" s="26"/>
    </row>
    <row r="36" spans="1:3" s="27" customFormat="1" x14ac:dyDescent="0.25">
      <c r="A36" s="4" t="s">
        <v>62</v>
      </c>
      <c r="B36" s="21">
        <v>256277.56</v>
      </c>
      <c r="C36" s="26"/>
    </row>
    <row r="37" spans="1:3" s="27" customFormat="1" x14ac:dyDescent="0.25">
      <c r="A37" s="28" t="s">
        <v>33</v>
      </c>
      <c r="B37" s="60">
        <f>SUM(B32:B36)</f>
        <v>25160154.850000001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58</v>
      </c>
      <c r="B40" s="21">
        <v>26728491.75</v>
      </c>
      <c r="C40" s="29"/>
    </row>
    <row r="41" spans="1:3" s="27" customFormat="1" x14ac:dyDescent="0.25">
      <c r="A41" s="25" t="s">
        <v>64</v>
      </c>
      <c r="B41" s="21">
        <v>0</v>
      </c>
      <c r="C41" s="29"/>
    </row>
    <row r="42" spans="1:3" s="27" customFormat="1" x14ac:dyDescent="0.25">
      <c r="A42" s="28" t="s">
        <v>34</v>
      </c>
      <c r="B42" s="60">
        <f>SUM(B40:B41)</f>
        <v>26728491.75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54</v>
      </c>
      <c r="B45" s="21">
        <v>42634397.560000002</v>
      </c>
      <c r="C45" s="40"/>
    </row>
    <row r="46" spans="1:3" s="27" customFormat="1" x14ac:dyDescent="0.25">
      <c r="A46" s="34" t="s">
        <v>8</v>
      </c>
      <c r="B46" s="21">
        <f>B45</f>
        <v>42634397.560000002</v>
      </c>
      <c r="C46" s="40"/>
    </row>
    <row r="47" spans="1:3" s="27" customFormat="1" x14ac:dyDescent="0.25">
      <c r="A47" s="4" t="s">
        <v>67</v>
      </c>
      <c r="B47" s="21">
        <v>0</v>
      </c>
      <c r="C47" s="40"/>
    </row>
    <row r="48" spans="1:3" s="27" customFormat="1" x14ac:dyDescent="0.25">
      <c r="A48" s="34" t="s">
        <v>9</v>
      </c>
      <c r="B48" s="21">
        <f>B47</f>
        <v>0</v>
      </c>
      <c r="C48" s="40"/>
    </row>
    <row r="49" spans="1:3" s="27" customFormat="1" x14ac:dyDescent="0.25">
      <c r="A49" s="32" t="s">
        <v>36</v>
      </c>
      <c r="B49" s="57">
        <f>B46+B48</f>
        <v>42634397.560000002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471468.89+80426+385</f>
        <v>552279.89</v>
      </c>
      <c r="C53" s="26"/>
    </row>
    <row r="54" spans="1:3" s="27" customFormat="1" x14ac:dyDescent="0.25">
      <c r="A54" s="44" t="s">
        <v>13</v>
      </c>
      <c r="B54" s="21">
        <v>5232007.01</v>
      </c>
      <c r="C54" s="26"/>
    </row>
    <row r="55" spans="1:3" s="27" customFormat="1" x14ac:dyDescent="0.25">
      <c r="A55" s="44" t="s">
        <v>14</v>
      </c>
      <c r="B55" s="21">
        <v>2257056.86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659860.56999999995</v>
      </c>
      <c r="C57" s="26"/>
    </row>
    <row r="58" spans="1:3" s="27" customFormat="1" x14ac:dyDescent="0.25">
      <c r="A58" s="43" t="s">
        <v>17</v>
      </c>
      <c r="B58" s="21">
        <v>170796.56</v>
      </c>
      <c r="C58" s="26"/>
    </row>
    <row r="59" spans="1:3" s="27" customFormat="1" ht="30" x14ac:dyDescent="0.25">
      <c r="A59" s="43" t="s">
        <v>18</v>
      </c>
      <c r="B59" s="21">
        <v>309693.88</v>
      </c>
      <c r="C59" s="26"/>
    </row>
    <row r="60" spans="1:3" s="27" customFormat="1" x14ac:dyDescent="0.25">
      <c r="A60" s="41" t="s">
        <v>63</v>
      </c>
      <c r="B60" s="21">
        <v>3670.27</v>
      </c>
      <c r="C60" s="26"/>
    </row>
    <row r="61" spans="1:3" s="27" customFormat="1" x14ac:dyDescent="0.25">
      <c r="A61" s="34" t="s">
        <v>35</v>
      </c>
      <c r="B61" s="60">
        <f>SUM(B53:B60)</f>
        <v>9185365.040000001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47</v>
      </c>
      <c r="B64" s="21">
        <v>518.71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46</v>
      </c>
      <c r="B67" s="21">
        <v>0</v>
      </c>
      <c r="C67" s="29"/>
    </row>
    <row r="68" spans="1:3" s="27" customFormat="1" x14ac:dyDescent="0.25">
      <c r="A68" s="34" t="s">
        <v>37</v>
      </c>
      <c r="B68" s="60">
        <f>SUM(B64:B67)</f>
        <v>518.71</v>
      </c>
      <c r="C68" s="40"/>
    </row>
    <row r="69" spans="1:3" s="27" customFormat="1" ht="14.25" customHeight="1" x14ac:dyDescent="0.25">
      <c r="A69" s="34" t="s">
        <v>38</v>
      </c>
      <c r="B69" s="60">
        <f>B61+B68</f>
        <v>9185883.7500000019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49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70"/>
      <c r="B75" s="70"/>
      <c r="C75" s="47"/>
    </row>
    <row r="76" spans="1:3" s="27" customFormat="1" x14ac:dyDescent="0.25">
      <c r="A76" s="17" t="s">
        <v>66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55</v>
      </c>
      <c r="B78" s="59">
        <v>4070674.43</v>
      </c>
      <c r="C78" s="22"/>
    </row>
    <row r="79" spans="1:3" s="27" customFormat="1" x14ac:dyDescent="0.25">
      <c r="A79" s="50" t="s">
        <v>56</v>
      </c>
      <c r="B79" s="59">
        <v>14879454.560000001</v>
      </c>
      <c r="C79" s="56"/>
    </row>
    <row r="80" spans="1:3" s="27" customFormat="1" x14ac:dyDescent="0.25">
      <c r="A80" s="46" t="s">
        <v>40</v>
      </c>
      <c r="B80" s="60">
        <f>(B29+B37)-(B69+B74)</f>
        <v>18950128.990000002</v>
      </c>
      <c r="C80" s="56"/>
    </row>
    <row r="81" spans="1:4" s="27" customFormat="1" x14ac:dyDescent="0.25">
      <c r="A81" s="51" t="s">
        <v>48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53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73" t="s">
        <v>70</v>
      </c>
      <c r="B87" s="73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57</v>
      </c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102021</vt:lpstr>
      <vt:lpstr>'102021'!Area_de_impressao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2022-01-06T21:43:43Z</cp:lastPrinted>
  <dcterms:created xsi:type="dcterms:W3CDTF">2021-09-23T15:15:02Z</dcterms:created>
  <dcterms:modified xsi:type="dcterms:W3CDTF">2022-01-11T11:58:21Z</dcterms:modified>
  <dc:language>pt-BR</dc:language>
</cp:coreProperties>
</file>