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2\01- Janeiro\"/>
    </mc:Choice>
  </mc:AlternateContent>
  <xr:revisionPtr revIDLastSave="0" documentId="13_ncr:1_{A3657436-9803-4BD0-82A8-DBD819EEE7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2022" sheetId="1" r:id="rId1"/>
  </sheets>
  <definedNames>
    <definedName name="_xlnm.Print_Area" localSheetId="0">'012022'!$A$1:$B$91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<sst xmlns="http://schemas.openxmlformats.org/spreadsheetml/2006/main" count="72" uniqueCount="72">
  <si>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</si>
  <si>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</si>
  <si>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</si>
  <si>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</si>
  <si>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</si>
  <si>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</si>
  <si>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</si>
  <si>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</si>
  <si>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</si>
  <si>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</si>
  <si>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</si>
  <si>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</si>
  <si>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</si>
  <si>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</si>
  <si>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</si>
  <si>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</si>
  <si>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</si>
  <si>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</si>
  <si>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</si>
  <si>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</si>
  <si>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</si>
  <si>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</si>
  <si>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</si>
  <si>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</si>
  <si>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</si>
  <si>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</si>
  <si>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</si>
  <si>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</si>
  <si>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</si>
  <si>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</si>
  <si>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</si>
  <si>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</si>
  <si>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</si>
  <si>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</si>
  <si>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</si>
  <si>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</si>
  <si>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</si>
  <si>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</si>
  <si>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</si>
  <si>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</si>
  <si>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</si>
  <si>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</si>
  <si>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</si>
  <si>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</si>
  <si>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</si>
  <si>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</si>
  <si>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</si>
  <si>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</si>
  <si>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</si>
  <si>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</si>
  <si>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</si>
  <si>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</si>
  <si>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</si>
  <si>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</si>
  <si>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</si>
  <si>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</si>
  <si>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</si>
  <si>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</si>
  <si>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</si>
  <si>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 xml:space="preserve">3.2 Resgate Aplicação - INVESTIMENTO 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</si>
  <si>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</si>
  <si>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</si>
  <si>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</si>
  <si>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Competência: 01/2022</t>
  </si>
  <si>
    <t>6.1 Valores Devolvidos à Contratante - CUSTEIO</t>
  </si>
  <si>
    <t>7.SALDO BANCÁRIO FINAL EM 31/01/2022</t>
  </si>
  <si>
    <t>Goiânia, 10 de fevereiro de 2022</t>
  </si>
  <si>
    <t>5.1.8 Outros - Reembolso de despesas</t>
  </si>
  <si>
    <t>2.5 Outras entradas - Reembolso de despesas e Venda de reciclagem</t>
  </si>
  <si>
    <t>CONTRATO DE GESTÃO/ADITIVO Nº:      045/2021 SES/GO    CONTRATO</t>
  </si>
  <si>
    <t>VIGÊNCIA DO CONTRATO DE GESTÃO:     INÍCIO 03/07/2021     E     TÉRMINO  15/12/2021</t>
  </si>
  <si>
    <t>CNPJ: 05.029.600/0008-72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</si>
</sst>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46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0"/>
      <c r="B1" s="70"/>
    </row>
    <row r="2" spans="1:3" s="1" customFormat="1" x14ac:dyDescent="0.25">
      <c r="A2" s="71" t="s">
        <v>0</v>
      </c>
      <c r="B2" s="71"/>
      <c r="C2" s="2"/>
    </row>
    <row r="3" spans="1:3" s="1" customFormat="1" x14ac:dyDescent="0.25">
      <c r="A3" s="71"/>
      <c r="B3" s="71"/>
      <c r="C3" s="2"/>
    </row>
    <row r="4" spans="1:3" s="1" customFormat="1" x14ac:dyDescent="0.25">
      <c r="A4" s="71"/>
      <c r="B4" s="71"/>
      <c r="C4" s="2"/>
    </row>
    <row r="5" spans="1:3" s="1" customFormat="1" x14ac:dyDescent="0.25">
      <c r="A5" s="71"/>
      <c r="B5" s="71"/>
      <c r="C5" s="2"/>
    </row>
    <row r="6" spans="1:3" s="1" customFormat="1" x14ac:dyDescent="0.25">
      <c r="A6" s="71"/>
      <c r="B6" s="71"/>
      <c r="C6" s="2"/>
    </row>
    <row r="7" spans="1:3" s="1" customForma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x14ac:dyDescent="0.25">
      <c r="A10" s="73" t="s">
        <v>40</v>
      </c>
      <c r="B10" s="73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64" t="s">
        <v>29</v>
      </c>
      <c r="B12" s="64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64" t="s">
        <v>61</v>
      </c>
      <c r="B14" s="64"/>
      <c r="C14" s="8"/>
    </row>
    <row r="15" spans="1:3" s="1" customFormat="1" x14ac:dyDescent="0.25">
      <c r="A15" s="7" t="s">
        <v>71</v>
      </c>
      <c r="B15" s="5"/>
      <c r="C15" s="2"/>
    </row>
    <row r="16" spans="1:3" s="1" customFormat="1" x14ac:dyDescent="0.25">
      <c r="A16" s="9" t="s">
        <v>69</v>
      </c>
      <c r="B16" s="61"/>
      <c r="C16" s="8"/>
    </row>
    <row r="17" spans="1:3" s="1" customFormat="1" x14ac:dyDescent="0.25">
      <c r="A17" s="68" t="s">
        <v>70</v>
      </c>
      <c r="B17" s="69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50</v>
      </c>
      <c r="B19" s="21">
        <v>0</v>
      </c>
      <c r="C19" s="12"/>
    </row>
    <row r="20" spans="1:3" s="13" customFormat="1" x14ac:dyDescent="0.25">
      <c r="A20" s="10" t="s">
        <v>51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5" t="s">
        <v>2</v>
      </c>
      <c r="B22" s="65"/>
      <c r="C22" s="6"/>
    </row>
    <row r="23" spans="1:3" s="1" customFormat="1" ht="14.45" customHeight="1" x14ac:dyDescent="0.25">
      <c r="A23" s="14"/>
      <c r="B23" s="66" t="s">
        <v>49</v>
      </c>
      <c r="C23" s="6"/>
    </row>
    <row r="24" spans="1:3" s="1" customFormat="1" ht="14.25" customHeight="1" x14ac:dyDescent="0.25">
      <c r="A24" s="15" t="s">
        <v>63</v>
      </c>
      <c r="B24" s="66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57</v>
      </c>
      <c r="B27" s="58">
        <v>14921.91</v>
      </c>
      <c r="C27" s="22"/>
    </row>
    <row r="28" spans="1:3" s="1" customFormat="1" x14ac:dyDescent="0.25">
      <c r="A28" s="20" t="s">
        <v>58</v>
      </c>
      <c r="B28" s="58">
        <v>10441135.689999999</v>
      </c>
      <c r="C28" s="22"/>
    </row>
    <row r="29" spans="1:3" s="1" customFormat="1" x14ac:dyDescent="0.25">
      <c r="A29" s="23" t="s">
        <v>31</v>
      </c>
      <c r="B29" s="62">
        <f>B27+B28+B26</f>
        <v>10456057.6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41</v>
      </c>
      <c r="B32" s="21">
        <v>0</v>
      </c>
      <c r="C32" s="26"/>
    </row>
    <row r="33" spans="1:3" s="27" customFormat="1" x14ac:dyDescent="0.25">
      <c r="A33" s="25" t="s">
        <v>42</v>
      </c>
      <c r="B33" s="21">
        <v>0</v>
      </c>
      <c r="C33" s="26"/>
    </row>
    <row r="34" spans="1:3" s="27" customFormat="1" x14ac:dyDescent="0.25">
      <c r="A34" s="4" t="s">
        <v>43</v>
      </c>
      <c r="B34" s="21">
        <v>50947.79</v>
      </c>
      <c r="C34" s="26"/>
    </row>
    <row r="35" spans="1:3" s="27" customFormat="1" x14ac:dyDescent="0.25">
      <c r="A35" s="4" t="s">
        <v>44</v>
      </c>
      <c r="B35" s="21">
        <v>16521.669999999998</v>
      </c>
      <c r="C35" s="26"/>
    </row>
    <row r="36" spans="1:3" s="27" customFormat="1" x14ac:dyDescent="0.25">
      <c r="A36" s="4" t="s">
        <v>68</v>
      </c>
      <c r="B36" s="21">
        <v>20096.009999999998</v>
      </c>
      <c r="C36" s="26"/>
    </row>
    <row r="37" spans="1:3" s="27" customFormat="1" x14ac:dyDescent="0.25">
      <c r="A37" s="28" t="s">
        <v>32</v>
      </c>
      <c r="B37" s="62">
        <f>SUM(B32:B36)</f>
        <v>87565.469999999987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56</v>
      </c>
      <c r="B40" s="21">
        <v>2604608.66</v>
      </c>
      <c r="C40" s="29"/>
    </row>
    <row r="41" spans="1:3" s="27" customFormat="1" x14ac:dyDescent="0.25">
      <c r="A41" s="25" t="s">
        <v>59</v>
      </c>
      <c r="B41" s="21">
        <v>0</v>
      </c>
      <c r="C41" s="29"/>
    </row>
    <row r="42" spans="1:3" s="27" customFormat="1" x14ac:dyDescent="0.25">
      <c r="A42" s="28" t="s">
        <v>33</v>
      </c>
      <c r="B42" s="62">
        <f>SUM(B40:B41)</f>
        <v>2604608.66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53</v>
      </c>
      <c r="B45" s="21">
        <v>287770.44</v>
      </c>
      <c r="C45" s="40"/>
    </row>
    <row r="46" spans="1:3" s="27" customFormat="1" x14ac:dyDescent="0.25">
      <c r="A46" s="34" t="s">
        <v>8</v>
      </c>
      <c r="B46" s="21">
        <f>B45</f>
        <v>287770.44</v>
      </c>
      <c r="C46" s="40"/>
    </row>
    <row r="47" spans="1:3" s="27" customFormat="1" x14ac:dyDescent="0.25">
      <c r="A47" s="4" t="s">
        <v>60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287770.44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24210.63+385</f>
        <v>24595.63</v>
      </c>
      <c r="C53" s="26"/>
    </row>
    <row r="54" spans="1:3" s="27" customFormat="1" x14ac:dyDescent="0.25">
      <c r="A54" s="44" t="s">
        <v>13</v>
      </c>
      <c r="B54" s="21">
        <f>1200185.21+158182.91</f>
        <v>1358368.1199999999</v>
      </c>
      <c r="C54" s="26"/>
    </row>
    <row r="55" spans="1:3" s="27" customFormat="1" x14ac:dyDescent="0.25">
      <c r="A55" s="44" t="s">
        <v>14</v>
      </c>
      <c r="B55" s="21">
        <v>244966.99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398854.29</v>
      </c>
      <c r="C57" s="26"/>
    </row>
    <row r="58" spans="1:3" s="27" customFormat="1" x14ac:dyDescent="0.25">
      <c r="A58" s="43" t="s">
        <v>17</v>
      </c>
      <c r="B58" s="21">
        <v>47267.1</v>
      </c>
      <c r="C58" s="26"/>
    </row>
    <row r="59" spans="1:3" s="27" customFormat="1" ht="30" x14ac:dyDescent="0.25">
      <c r="A59" s="43" t="s">
        <v>18</v>
      </c>
      <c r="B59" s="21">
        <v>222163.13</v>
      </c>
      <c r="C59" s="26"/>
    </row>
    <row r="60" spans="1:3" s="27" customFormat="1" x14ac:dyDescent="0.25">
      <c r="A60" s="41" t="s">
        <v>67</v>
      </c>
      <c r="B60" s="21">
        <v>40718.97</v>
      </c>
      <c r="C60" s="26"/>
    </row>
    <row r="61" spans="1:3" s="27" customFormat="1" x14ac:dyDescent="0.25">
      <c r="A61" s="34" t="s">
        <v>34</v>
      </c>
      <c r="B61" s="62">
        <f>SUM(B53:B60)</f>
        <v>2336934.23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46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45</v>
      </c>
      <c r="B67" s="21">
        <v>0</v>
      </c>
      <c r="C67" s="29"/>
    </row>
    <row r="68" spans="1:3" s="27" customFormat="1" x14ac:dyDescent="0.25">
      <c r="A68" s="34" t="s">
        <v>36</v>
      </c>
      <c r="B68" s="62">
        <f>SUM(B64:B67)</f>
        <v>0</v>
      </c>
      <c r="C68" s="40"/>
    </row>
    <row r="69" spans="1:3" s="27" customFormat="1" ht="14.25" customHeight="1" x14ac:dyDescent="0.25">
      <c r="A69" s="34" t="s">
        <v>37</v>
      </c>
      <c r="B69" s="62">
        <f>B61+B68</f>
        <v>2336934.23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64</v>
      </c>
      <c r="B72" s="21">
        <v>0</v>
      </c>
      <c r="C72" s="29"/>
    </row>
    <row r="73" spans="1:3" s="27" customFormat="1" x14ac:dyDescent="0.25">
      <c r="A73" s="43" t="s">
        <v>48</v>
      </c>
      <c r="B73" s="21">
        <v>0</v>
      </c>
      <c r="C73" s="2"/>
    </row>
    <row r="74" spans="1:3" s="27" customFormat="1" x14ac:dyDescent="0.25">
      <c r="A74" s="46" t="s">
        <v>38</v>
      </c>
      <c r="B74" s="62">
        <f>B72+B73</f>
        <v>0</v>
      </c>
      <c r="C74" s="2"/>
    </row>
    <row r="75" spans="1:3" s="48" customFormat="1" ht="8.25" customHeight="1" x14ac:dyDescent="0.25">
      <c r="A75" s="67"/>
      <c r="B75" s="67"/>
      <c r="C75" s="47"/>
    </row>
    <row r="76" spans="1:3" s="27" customFormat="1" x14ac:dyDescent="0.25">
      <c r="A76" s="17" t="s">
        <v>65</v>
      </c>
      <c r="B76" s="49"/>
      <c r="C76" s="22"/>
    </row>
    <row r="77" spans="1:3" s="27" customFormat="1" x14ac:dyDescent="0.25">
      <c r="A77" s="50" t="s">
        <v>23</v>
      </c>
      <c r="B77" s="58">
        <v>0</v>
      </c>
      <c r="C77" s="22"/>
    </row>
    <row r="78" spans="1:3" s="27" customFormat="1" x14ac:dyDescent="0.25">
      <c r="A78" s="50" t="s">
        <v>54</v>
      </c>
      <c r="B78" s="58">
        <v>19066.16</v>
      </c>
      <c r="C78" s="22"/>
    </row>
    <row r="79" spans="1:3" s="27" customFormat="1" x14ac:dyDescent="0.25">
      <c r="A79" s="50" t="s">
        <v>55</v>
      </c>
      <c r="B79" s="58">
        <v>8187622.6799999997</v>
      </c>
      <c r="C79" s="56"/>
    </row>
    <row r="80" spans="1:3" s="27" customFormat="1" x14ac:dyDescent="0.25">
      <c r="A80" s="46" t="s">
        <v>39</v>
      </c>
      <c r="B80" s="59">
        <f>(B29+B37)-(B69+B74)</f>
        <v>8206688.8399999999</v>
      </c>
      <c r="C80" s="56"/>
    </row>
    <row r="81" spans="1:4" s="27" customFormat="1" x14ac:dyDescent="0.25">
      <c r="A81" s="51" t="s">
        <v>47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0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52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25">
      <c r="A87" s="63" t="s">
        <v>62</v>
      </c>
      <c r="B87" s="63"/>
      <c r="C87" s="1"/>
      <c r="D87" s="2"/>
    </row>
    <row r="88" spans="1:4" ht="15.75" customHeight="1" x14ac:dyDescent="0.25">
      <c r="A88" s="74"/>
      <c r="B88" s="75" t="s">
        <v>66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2022-02-10T13:55:00Z</cp:lastPrinted>
  <dcterms:created xsi:type="dcterms:W3CDTF">2021-09-23T15:15:02Z</dcterms:created>
  <dcterms:modified xsi:type="dcterms:W3CDTF">2022-02-10T13:58:52Z</dcterms:modified>
  <dc:language>pt-BR</dc:language>
</cp:coreProperties>
</file>