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D208AD07-D49C-4AAD-A2D5-8DA030384F9F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7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2" i="1" l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<sst xmlns="http://schemas.openxmlformats.org/spreadsheetml/2006/main" count="72" uniqueCount="72">
  <si>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</si>
  <si>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</si>
  <si>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</si>
  <si>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</si>
  <si>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</si>
  <si>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</si>
  <si>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</si>
  <si>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</si>
  <si>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</si>
  <si>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</si>
  <si>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</si>
  <si>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</si>
  <si>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</si>
  <si>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</si>
  <si>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</si>
  <si>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</si>
  <si>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</si>
  <si>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</si>
  <si>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</si>
  <si>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</si>
  <si>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</si>
  <si>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</si>
  <si>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</si>
  <si>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</si>
  <si>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</si>
  <si>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</si>
  <si>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</si>
  <si>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</si>
  <si>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</si>
  <si>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</si>
  <si>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</si>
  <si>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</si>
  <si>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</si>
  <si>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</si>
  <si>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</si>
  <si>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</si>
  <si>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</si>
  <si>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</si>
  <si>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</si>
  <si>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</si>
  <si>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</si>
  <si>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</si>
  <si>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</si>
  <si>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</si>
  <si>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</si>
  <si>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</si>
  <si>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</si>
  <si>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</si>
  <si>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</si>
  <si>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</si>
  <si>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</si>
  <si>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</si>
  <si>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</si>
  <si>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2.5 Outras entradas - Reembolso de despesa, doações, estornos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</si>
  <si>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</si>
  <si>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</si>
  <si>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</si>
  <si>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</si>
  <si>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</si>
  <si>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7.2. Banco Conta Movimento - CUSTEIO Banco Itaú 31792-6</t>
  </si>
  <si>
    <t>9.Nota Explicativa: Conta CEF 1228-2 - Recebimento de Recursos; Conta Banco Itaú 31.792-6 - Pagamentos</t>
  </si>
  <si>
    <t>Goiânia, 06 de janeiro de 2022</t>
  </si>
  <si>
    <t>8.3 Glosa - outras - (Fatura Enel)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</si>
  <si>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</si>
  <si>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</si>
  <si>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</si>
  <si>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</si>
  <si>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</si>
  <si>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7.SALDO BANCÁRIO FINAL EM 31/07/2021</t>
  </si>
  <si>
    <t>1.3 Aplicações financeiras - CUSTEIO Banco Itaú 31792-6; INVESTIMENTO Banco Itaú 31792-6</t>
  </si>
  <si>
    <t>Competência: 07/2021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</si>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</sst>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3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4"/>
      <c r="B1" s="74"/>
    </row>
    <row r="2" spans="1:3" s="1" customFormat="1" x14ac:dyDescent="0.25">
      <c r="A2" s="75" t="s">
        <v>0</v>
      </c>
      <c r="B2" s="75"/>
      <c r="C2" s="2"/>
    </row>
    <row r="3" spans="1:3" s="1" customFormat="1" x14ac:dyDescent="0.25">
      <c r="A3" s="75"/>
      <c r="B3" s="75"/>
      <c r="C3" s="2"/>
    </row>
    <row r="4" spans="1:3" s="1" customFormat="1" x14ac:dyDescent="0.25">
      <c r="A4" s="75"/>
      <c r="B4" s="75"/>
      <c r="C4" s="2"/>
    </row>
    <row r="5" spans="1:3" s="1" customFormat="1" x14ac:dyDescent="0.25">
      <c r="A5" s="75"/>
      <c r="B5" s="75"/>
      <c r="C5" s="2"/>
    </row>
    <row r="6" spans="1:3" s="1" customFormat="1" x14ac:dyDescent="0.25">
      <c r="A6" s="75"/>
      <c r="B6" s="75"/>
      <c r="C6" s="2"/>
    </row>
    <row r="7" spans="1:3" s="1" customFormat="1" x14ac:dyDescent="0.25">
      <c r="A7" s="75"/>
      <c r="B7" s="75"/>
      <c r="C7" s="3"/>
    </row>
    <row r="8" spans="1:3" s="1" customFormat="1" ht="23.25" customHeight="1" x14ac:dyDescent="0.25">
      <c r="A8" s="76" t="s">
        <v>1</v>
      </c>
      <c r="B8" s="76"/>
      <c r="C8" s="3"/>
    </row>
    <row r="9" spans="1:3" s="1" customFormat="1" ht="23.25" customHeight="1" x14ac:dyDescent="0.25">
      <c r="A9" s="76"/>
      <c r="B9" s="76"/>
      <c r="C9" s="3"/>
    </row>
    <row r="10" spans="1:3" s="1" customFormat="1" x14ac:dyDescent="0.25">
      <c r="A10" s="77" t="s">
        <v>33</v>
      </c>
      <c r="B10" s="77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0" t="s">
        <v>35</v>
      </c>
      <c r="B12" s="70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0" t="s">
        <v>71</v>
      </c>
      <c r="B14" s="70"/>
      <c r="C14" s="8"/>
    </row>
    <row r="15" spans="1:3" s="1" customFormat="1" x14ac:dyDescent="0.25">
      <c r="A15" s="7" t="s">
        <v>50</v>
      </c>
      <c r="B15" s="5"/>
      <c r="C15" s="2"/>
    </row>
    <row r="16" spans="1:3" s="1" customFormat="1" x14ac:dyDescent="0.25">
      <c r="A16" s="9" t="s">
        <v>51</v>
      </c>
      <c r="B16" s="9"/>
      <c r="C16" s="6"/>
    </row>
    <row r="17" spans="1:3" s="1" customFormat="1" x14ac:dyDescent="0.25">
      <c r="A17" s="70" t="s">
        <v>49</v>
      </c>
      <c r="B17" s="70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1" t="s">
        <v>4</v>
      </c>
      <c r="B22" s="71"/>
      <c r="C22" s="6"/>
    </row>
    <row r="23" spans="1:3" s="1" customFormat="1" ht="26.25" x14ac:dyDescent="0.25">
      <c r="A23" s="14"/>
      <c r="B23" s="72" t="s">
        <v>5</v>
      </c>
      <c r="C23" s="6"/>
    </row>
    <row r="24" spans="1:3" s="1" customFormat="1" ht="14.25" customHeight="1" x14ac:dyDescent="0.25">
      <c r="A24" s="15" t="s">
        <v>70</v>
      </c>
      <c r="B24" s="72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0</v>
      </c>
      <c r="C26" s="22"/>
    </row>
    <row r="27" spans="1:3" s="1" customFormat="1" x14ac:dyDescent="0.25">
      <c r="A27" s="20" t="s">
        <v>54</v>
      </c>
      <c r="B27" s="27">
        <v>14074.33</v>
      </c>
      <c r="C27" s="22"/>
    </row>
    <row r="28" spans="1:3" s="1" customFormat="1" x14ac:dyDescent="0.25">
      <c r="A28" s="20" t="s">
        <v>69</v>
      </c>
      <c r="B28" s="27">
        <v>23094123.23</v>
      </c>
      <c r="C28" s="22"/>
    </row>
    <row r="29" spans="1:3" s="1" customFormat="1" x14ac:dyDescent="0.25">
      <c r="A29" s="23" t="s">
        <v>37</v>
      </c>
      <c r="B29" s="24">
        <f>SUM(B26:B28)</f>
        <v>23108197.559999999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55</v>
      </c>
      <c r="B32" s="27">
        <f>9061108.9+65102.78</f>
        <v>9126211.6799999997</v>
      </c>
      <c r="C32" s="28"/>
    </row>
    <row r="33" spans="1:3" s="29" customFormat="1" x14ac:dyDescent="0.25">
      <c r="A33" s="26" t="s">
        <v>63</v>
      </c>
      <c r="B33" s="27">
        <v>2417913.5</v>
      </c>
      <c r="C33" s="28"/>
    </row>
    <row r="34" spans="1:3" s="29" customFormat="1" x14ac:dyDescent="0.25">
      <c r="A34" s="4" t="s">
        <v>56</v>
      </c>
      <c r="B34" s="27">
        <v>50053.55</v>
      </c>
      <c r="C34" s="28"/>
    </row>
    <row r="35" spans="1:3" s="29" customFormat="1" x14ac:dyDescent="0.25">
      <c r="A35" s="4" t="s">
        <v>64</v>
      </c>
      <c r="B35" s="27">
        <v>37205.519999999997</v>
      </c>
      <c r="C35" s="28"/>
    </row>
    <row r="36" spans="1:3" s="29" customFormat="1" x14ac:dyDescent="0.25">
      <c r="A36" s="66" t="s">
        <v>53</v>
      </c>
      <c r="B36" s="27">
        <v>2473.0100000000002</v>
      </c>
      <c r="C36" s="28"/>
    </row>
    <row r="37" spans="1:3" s="29" customFormat="1" x14ac:dyDescent="0.25">
      <c r="A37" s="30" t="s">
        <v>38</v>
      </c>
      <c r="B37" s="31">
        <f>SUM(B32:B36)</f>
        <v>11633857.26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57</v>
      </c>
      <c r="B40" s="27">
        <v>22075179.579999998</v>
      </c>
      <c r="C40" s="32"/>
    </row>
    <row r="41" spans="1:3" s="29" customFormat="1" x14ac:dyDescent="0.25">
      <c r="A41" s="26" t="s">
        <v>66</v>
      </c>
      <c r="B41" s="34">
        <v>204000.95</v>
      </c>
      <c r="C41" s="32"/>
    </row>
    <row r="42" spans="1:3" s="29" customFormat="1" x14ac:dyDescent="0.25">
      <c r="A42" s="30" t="s">
        <v>39</v>
      </c>
      <c r="B42" s="37">
        <f>B40+B41</f>
        <v>22279180.529999997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58</v>
      </c>
      <c r="B45" s="27">
        <v>18238748.359999999</v>
      </c>
      <c r="C45" s="44"/>
    </row>
    <row r="46" spans="1:3" s="29" customFormat="1" x14ac:dyDescent="0.25">
      <c r="A46" s="38" t="s">
        <v>11</v>
      </c>
      <c r="B46" s="34">
        <f>B45</f>
        <v>18238748.359999999</v>
      </c>
      <c r="C46" s="44"/>
    </row>
    <row r="47" spans="1:3" s="29" customFormat="1" x14ac:dyDescent="0.25">
      <c r="A47" s="4" t="s">
        <v>65</v>
      </c>
      <c r="B47" s="34">
        <v>2417914</v>
      </c>
      <c r="C47" s="44"/>
    </row>
    <row r="48" spans="1:3" s="29" customFormat="1" x14ac:dyDescent="0.25">
      <c r="A48" s="38" t="s">
        <v>12</v>
      </c>
      <c r="B48" s="34">
        <f>B47</f>
        <v>2417914</v>
      </c>
      <c r="C48" s="44"/>
    </row>
    <row r="49" spans="1:3" s="29" customFormat="1" x14ac:dyDescent="0.25">
      <c r="A49" s="35" t="s">
        <v>40</v>
      </c>
      <c r="B49" s="46">
        <f>B46+B48</f>
        <v>20656662.359999999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494792.99</v>
      </c>
      <c r="C53" s="28"/>
    </row>
    <row r="54" spans="1:3" s="29" customFormat="1" x14ac:dyDescent="0.25">
      <c r="A54" s="49" t="s">
        <v>16</v>
      </c>
      <c r="B54" s="34">
        <v>6827630.6600000001</v>
      </c>
      <c r="C54" s="28"/>
    </row>
    <row r="55" spans="1:3" s="29" customFormat="1" x14ac:dyDescent="0.25">
      <c r="A55" s="49" t="s">
        <v>17</v>
      </c>
      <c r="B55" s="34">
        <v>4384542.51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818653.57</v>
      </c>
      <c r="C57" s="28"/>
    </row>
    <row r="58" spans="1:3" s="29" customFormat="1" x14ac:dyDescent="0.25">
      <c r="A58" s="48" t="s">
        <v>20</v>
      </c>
      <c r="B58" s="34">
        <v>153843.63</v>
      </c>
      <c r="C58" s="28"/>
    </row>
    <row r="59" spans="1:3" s="29" customFormat="1" ht="30" x14ac:dyDescent="0.25">
      <c r="A59" s="48" t="s">
        <v>21</v>
      </c>
      <c r="B59" s="34">
        <v>0</v>
      </c>
      <c r="C59" s="28"/>
    </row>
    <row r="60" spans="1:3" s="29" customFormat="1" x14ac:dyDescent="0.25">
      <c r="A60" s="45" t="s">
        <v>47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12679463.360000001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489653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489653</v>
      </c>
      <c r="C68" s="44"/>
    </row>
    <row r="69" spans="1:3" s="29" customFormat="1" ht="14.25" customHeight="1" x14ac:dyDescent="0.25">
      <c r="A69" s="38" t="s">
        <v>43</v>
      </c>
      <c r="B69" s="31">
        <f>B61+B68</f>
        <v>13169116.360000001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3"/>
      <c r="B75" s="73"/>
      <c r="C75" s="55"/>
    </row>
    <row r="76" spans="1:3" s="29" customFormat="1" x14ac:dyDescent="0.25">
      <c r="A76" s="17" t="s">
        <v>68</v>
      </c>
      <c r="B76" s="57"/>
      <c r="C76" s="22"/>
    </row>
    <row r="77" spans="1:3" s="29" customFormat="1" x14ac:dyDescent="0.25">
      <c r="A77" s="58" t="s">
        <v>29</v>
      </c>
      <c r="B77" s="34">
        <v>0</v>
      </c>
      <c r="C77" s="22"/>
    </row>
    <row r="78" spans="1:3" s="29" customFormat="1" x14ac:dyDescent="0.25">
      <c r="A78" s="58" t="s">
        <v>59</v>
      </c>
      <c r="B78" s="34">
        <v>15028.14</v>
      </c>
      <c r="C78" s="22"/>
    </row>
    <row r="79" spans="1:3" s="29" customFormat="1" x14ac:dyDescent="0.25">
      <c r="A79" s="58" t="s">
        <v>67</v>
      </c>
      <c r="B79" s="34">
        <v>21557910.32</v>
      </c>
      <c r="C79" s="22"/>
    </row>
    <row r="80" spans="1:3" s="29" customFormat="1" x14ac:dyDescent="0.25">
      <c r="A80" s="53" t="s">
        <v>45</v>
      </c>
      <c r="B80" s="59">
        <f>(B29+B37)-(B69+B74)</f>
        <v>21572938.460000001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52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62</v>
      </c>
      <c r="B85" s="59">
        <v>195833.3</v>
      </c>
      <c r="C85" s="8"/>
      <c r="D85" s="2"/>
    </row>
    <row r="86" spans="1:4" s="29" customFormat="1" x14ac:dyDescent="0.25">
      <c r="A86" s="62" t="s">
        <v>32</v>
      </c>
      <c r="B86" s="65">
        <f>B83+B84+B85</f>
        <v>195833.3</v>
      </c>
      <c r="C86" s="1"/>
      <c r="D86" s="2"/>
    </row>
    <row r="87" spans="1:4" s="29" customFormat="1" x14ac:dyDescent="0.25">
      <c r="A87" s="69" t="s">
        <v>60</v>
      </c>
      <c r="B87" s="69"/>
      <c r="C87" s="1"/>
      <c r="D87" s="2"/>
    </row>
    <row r="88" spans="1:4" s="29" customFormat="1" x14ac:dyDescent="0.25">
      <c r="A88" s="69"/>
      <c r="B88" s="69"/>
      <c r="C88" s="1"/>
      <c r="D88" s="2"/>
    </row>
    <row r="89" spans="1:4" s="29" customFormat="1" x14ac:dyDescent="0.25">
      <c r="A89" s="69"/>
      <c r="B89" s="69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68" t="s">
        <v>61</v>
      </c>
    </row>
    <row r="93" spans="1:4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2022-01-07T13:44:10Z</dcterms:modified>
  <dc:language>pt-BR</dc:language>
</cp:coreProperties>
</file>