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48 Portal Transparência - AGIR\01 Material para o site AGIR - Portal da transparência\000 - MATRIZ_Materias para utilização e atualização\001 Matriz_AGIR\05 Orçamento\Retificados _ Ofício Circular 877-2020\"/>
    </mc:Choice>
  </mc:AlternateContent>
  <xr:revisionPtr revIDLastSave="0" documentId="13_ncr:1_{5B1118DB-B615-456A-B7C2-E29DE56C837C}" xr6:coauthVersionLast="46" xr6:coauthVersionMax="46" xr10:uidLastSave="{00000000-0000-0000-0000-000000000000}"/>
  <bookViews>
    <workbookView xWindow="-120" yWindow="-120" windowWidth="20730" windowHeight="11160" tabRatio="500" xr2:uid="{00000000-000D-0000-FFFF-FFFF00000000}"/>
  </bookViews>
  <sheets>
    <sheet name="Orçamento Individ. HCAMP AL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19" i="1" l="1"/>
  <c r="O18" i="1"/>
  <c r="J20" i="1" l="1"/>
  <c r="J22" i="1" s="1"/>
  <c r="N22" i="1"/>
  <c r="M20" i="1"/>
  <c r="M22" i="1" s="1"/>
  <c r="L20" i="1"/>
  <c r="L22" i="1" s="1"/>
  <c r="K20" i="1"/>
  <c r="K22" i="1" s="1"/>
  <c r="I20" i="1"/>
  <c r="I22" i="1" s="1"/>
  <c r="H20" i="1"/>
  <c r="H22" i="1" s="1"/>
  <c r="G20" i="1"/>
  <c r="G22" i="1" s="1"/>
  <c r="F20" i="1"/>
  <c r="F22" i="1" s="1"/>
  <c r="E20" i="1"/>
  <c r="E22" i="1" s="1"/>
  <c r="D20" i="1"/>
  <c r="D22" i="1" s="1"/>
  <c r="C20" i="1"/>
  <c r="C22" i="1" s="1"/>
  <c r="D17" i="1"/>
  <c r="E17" i="1" s="1"/>
  <c r="F17" i="1" s="1"/>
  <c r="G17" i="1" s="1"/>
  <c r="H17" i="1" s="1"/>
  <c r="I17" i="1" s="1"/>
  <c r="K17" i="1" s="1"/>
  <c r="L17" i="1" s="1"/>
  <c r="M17" i="1" s="1"/>
  <c r="N17" i="1" s="1"/>
  <c r="O22" i="1" l="1"/>
  <c r="O20" i="1"/>
</calcChain>
</file>

<file path=xl/sharedStrings.xml><?xml version="1.0" encoding="utf-8"?>
<sst xmlns="http://schemas.openxmlformats.org/spreadsheetml/2006/main" count="18" uniqueCount="18">
  <si>
    <t>PLANILHA DE ORÇAMENTO DA ENTIDADE INDIVIDUALIZADO POR CONTRATO DE GESTÃO</t>
  </si>
  <si>
    <t>DESCRIÇÃO</t>
  </si>
  <si>
    <t>PESSOAL (A)</t>
  </si>
  <si>
    <t>INSUMOS E DESPESAS GERAIS (B)</t>
  </si>
  <si>
    <t>SUBTOTAL (C) = A + B</t>
  </si>
  <si>
    <t>INVESTIMENTO (D)</t>
  </si>
  <si>
    <t>TOTAL (C + D)</t>
  </si>
  <si>
    <t>Organização Social: Associação de Gestão, Inovação e Resultados em Saúde.</t>
  </si>
  <si>
    <t>Unidade gerida: Hospital de Campanha Para Enfrentamento ao Coronavírus Águas Lindas de Goiás.</t>
  </si>
  <si>
    <t>Contrato de Gestão nº: 49/2020 - SES/GO</t>
  </si>
  <si>
    <t>Vigência do Contrato de Gestão / Termo Aditivo: 01/09/2020 à 22/09/2020</t>
  </si>
  <si>
    <t>Valor do repasse mensal do Contrato de Gestão: R$ 4.473.191,58</t>
  </si>
  <si>
    <t>Acumulado de 2020</t>
  </si>
  <si>
    <t>1 - O contrato de Gestão entre os parceiros Público e Privado foi assinado no dia 06/10/2020, conforme documento disponibilizado no site da Secretaria de Estado da Saúde, portanto não havendo desembolso para custeio da Unidade de Saúde no mês de Setembro de 2020;</t>
  </si>
  <si>
    <t>2 - Foram realizados os seguintes desembolsos a Unidade de Saúde: R$ 7.116.441,04 (sete milhões cento e dezesseis mil quatrocentos e quarenta e um reais e quatro centavos) creditado em 06/10/2020; R$ 3.456.552,14 (três milhões quatrocentos e cinquenta e seis mil quinhentos e cinquenta e dois reais e quatorze centavos) creditado em 27/10/2020;</t>
  </si>
  <si>
    <t>3 - A unidade encerrou suas atividades no dia 22/10/2020, não havendo repasse de recursos pela Secretaria de Estado da Saúde no mês de novembro de 2020. Entretanto, foi mantida equipe mínima para realizar os trâmites relacionados à pós desmobilização.</t>
  </si>
  <si>
    <t>Notas:</t>
  </si>
  <si>
    <t>Fonte: CORC/AGIR e DAF/HCAMP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</si>
</sst>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/yyyy"/>
    <numFmt numFmtId="165" formatCode="[$R$ -416]#,##0.00"/>
  </numFmts>
  <fonts count="8" x14ac:knownFonts="1">
    <font>
      <sz val="10"/>
      <color rgb="FF000000"/>
      <name val="Arial"/>
      <charset val="1"/>
    </font>
    <font>
      <sz val="8"/>
      <color rgb="FF000000"/>
      <name val="Arial"/>
      <family val="2"/>
    </font>
    <font>
      <sz val="8"/>
      <color rgb="FFFF0000"/>
      <name val="Arial"/>
      <family val="2"/>
    </font>
    <font>
      <b/>
      <sz val="8"/>
      <name val="Arial"/>
      <family val="2"/>
    </font>
    <font>
      <b/>
      <sz val="8"/>
      <color rgb="FFFFFFFF"/>
      <name val="Arial"/>
      <family val="2"/>
    </font>
    <font>
      <sz val="8"/>
      <name val="Arial"/>
      <family val="2"/>
    </font>
    <font>
      <i/>
      <sz val="8"/>
      <color rgb="FF000000"/>
      <name val="Arial"/>
      <family val="2"/>
    </font>
    <font>
      <i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8761D"/>
        <bgColor rgb="FF339966"/>
      </patternFill>
    </fill>
    <fill>
      <patternFill patternType="solid">
        <fgColor rgb="FF93C47D"/>
        <bgColor rgb="FF96969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165" fontId="1" fillId="3" borderId="4" xfId="0" applyNumberFormat="1" applyFont="1" applyFill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left" vertical="center"/>
    </xf>
    <xf numFmtId="0" fontId="6" fillId="4" borderId="0" xfId="0" applyFont="1" applyFill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/>
    </xf>
    <xf numFmtId="165" fontId="5" fillId="4" borderId="0" xfId="0" applyNumberFormat="1" applyFont="1" applyFill="1" applyBorder="1" applyAlignment="1">
      <alignment horizontal="right" vertical="center"/>
    </xf>
    <xf numFmtId="165" fontId="5" fillId="4" borderId="9" xfId="0" applyNumberFormat="1" applyFont="1" applyFill="1" applyBorder="1" applyAlignment="1">
      <alignment horizontal="right" vertical="center"/>
    </xf>
    <xf numFmtId="0" fontId="5" fillId="3" borderId="8" xfId="0" applyFont="1" applyFill="1" applyBorder="1" applyAlignment="1">
      <alignment horizontal="center" vertical="center"/>
    </xf>
    <xf numFmtId="165" fontId="1" fillId="3" borderId="0" xfId="0" applyNumberFormat="1" applyFont="1" applyFill="1" applyBorder="1" applyAlignment="1">
      <alignment horizontal="right" vertical="center"/>
    </xf>
    <xf numFmtId="165" fontId="1" fillId="3" borderId="9" xfId="0" applyNumberFormat="1" applyFont="1" applyFill="1" applyBorder="1" applyAlignment="1">
      <alignment horizontal="right" vertical="center"/>
    </xf>
    <xf numFmtId="0" fontId="5" fillId="3" borderId="10" xfId="0" applyFont="1" applyFill="1" applyBorder="1" applyAlignment="1">
      <alignment horizontal="center" vertical="center"/>
    </xf>
    <xf numFmtId="165" fontId="1" fillId="3" borderId="11" xfId="0" applyNumberFormat="1" applyFont="1" applyFill="1" applyBorder="1" applyAlignment="1">
      <alignment horizontal="right" vertical="center"/>
    </xf>
    <xf numFmtId="0" fontId="6" fillId="4" borderId="0" xfId="0" applyFont="1" applyFill="1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38761D"/>
      <rgbColor rgb="FF000080"/>
      <rgbColor rgb="FF808000"/>
      <rgbColor rgb="FF800080"/>
      <rgbColor rgb="FF008080"/>
      <rgbColor rgb="FF93C47D"/>
      <rgbColor rgb="FF808080"/>
      <rgbColor rgb="FF9999FF"/>
      <rgbColor rgb="FF993366"/>
      <rgbColor rgb="FFF3F3F3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9</xdr:row>
      <xdr:rowOff>69397</xdr:rowOff>
    </xdr:from>
    <xdr:to>
      <xdr:col>14</xdr:col>
      <xdr:colOff>1348466</xdr:colOff>
      <xdr:row>14</xdr:row>
      <xdr:rowOff>68037</xdr:rowOff>
    </xdr:to>
    <xdr:pic>
      <xdr:nvPicPr>
        <xdr:cNvPr id="2" name="Imagem 1" descr="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72750" y="355147"/>
          <a:ext cx="5196566" cy="713015"/>
        </a:xfrm>
        <a:prstGeom prst="rect">
          <a:avLst/>
        </a:prstGeom>
      </xdr:spPr>
    </xdr:pic>
    <xdr:clientData/>
  </xdr:twoCellAnchor>
  <xdr:twoCellAnchor editAs="oneCell">
    <xdr:from>
      <xdr:col>8</xdr:col>
      <xdr:colOff>204106</xdr:colOff>
      <xdr:row>9</xdr:row>
      <xdr:rowOff>133351</xdr:rowOff>
    </xdr:from>
    <xdr:to>
      <xdr:col>9</xdr:col>
      <xdr:colOff>447674</xdr:colOff>
      <xdr:row>14</xdr:row>
      <xdr:rowOff>0</xdr:rowOff>
    </xdr:to>
    <xdr:pic>
      <xdr:nvPicPr>
        <xdr:cNvPr id="3" name="Imagem 2" descr="C:\Users\4589-maria\Desktop\Webmail __ LOGO AGIR.png_files\LOGO AGIR.png">
          <a:extLst>
            <a:ext uri="{FF2B5EF4-FFF2-40B4-BE49-F238E27FC236}">
              <a16:creationId xmlns:a16="http://schemas.microsoft.com/office/drawing/2014/main" id="{BE0A1D07-98AF-4379-97DD-1E730CBBA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2806" y="1419226"/>
          <a:ext cx="1205593" cy="5810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0:P29"/>
  <sheetViews>
    <sheetView tabSelected="1" zoomScaleNormal="100" workbookViewId="0">
      <selection activeCell="B3" sqref="B3"/>
    </sheetView>
  </sheetViews>
  <sheetFormatPr defaultRowHeight="11.25" x14ac:dyDescent="0.2"/>
  <cols>
    <col min="1" max="1" width="9.140625" style="1"/>
    <col min="2" max="2" width="34" style="1" customWidth="1"/>
    <col min="3" max="14" width="14.42578125" style="1" customWidth="1"/>
    <col min="15" max="15" width="20.5703125" style="1" customWidth="1"/>
    <col min="16" max="1027" width="14.42578125" style="1" customWidth="1"/>
    <col min="1028" max="16384" width="9.140625" style="1"/>
  </cols>
  <sheetData>
    <row r="10" spans="2:8" x14ac:dyDescent="0.2">
      <c r="B10" s="20" t="s">
        <v>7</v>
      </c>
      <c r="C10" s="20"/>
      <c r="D10" s="20"/>
      <c r="E10" s="20"/>
      <c r="F10" s="20"/>
      <c r="G10" s="20"/>
      <c r="H10" s="20"/>
    </row>
    <row r="11" spans="2:8" x14ac:dyDescent="0.2">
      <c r="B11" s="21" t="s">
        <v>8</v>
      </c>
      <c r="C11" s="21"/>
      <c r="D11" s="21"/>
      <c r="E11" s="21"/>
      <c r="F11" s="21"/>
      <c r="G11" s="21"/>
      <c r="H11" s="21"/>
    </row>
    <row r="12" spans="2:8" x14ac:dyDescent="0.2">
      <c r="B12" s="21" t="s">
        <v>9</v>
      </c>
      <c r="C12" s="21"/>
      <c r="D12" s="21"/>
      <c r="E12" s="21"/>
      <c r="F12" s="21"/>
      <c r="G12" s="21"/>
      <c r="H12" s="21"/>
    </row>
    <row r="13" spans="2:8" x14ac:dyDescent="0.2">
      <c r="B13" s="21" t="s">
        <v>10</v>
      </c>
      <c r="C13" s="21"/>
      <c r="D13" s="21"/>
      <c r="E13" s="21"/>
      <c r="F13" s="21"/>
      <c r="G13" s="21"/>
      <c r="H13" s="21"/>
    </row>
    <row r="14" spans="2:8" x14ac:dyDescent="0.2">
      <c r="B14" s="22" t="s">
        <v>11</v>
      </c>
      <c r="C14" s="22"/>
      <c r="D14" s="22"/>
      <c r="E14" s="22"/>
      <c r="F14" s="22"/>
      <c r="G14" s="22"/>
      <c r="H14" s="22"/>
    </row>
    <row r="15" spans="2:8" x14ac:dyDescent="0.2">
      <c r="B15" s="2"/>
    </row>
    <row r="16" spans="2:8" x14ac:dyDescent="0.2">
      <c r="B16" s="24" t="s">
        <v>0</v>
      </c>
      <c r="C16" s="24"/>
      <c r="D16" s="24"/>
      <c r="E16" s="24"/>
      <c r="F16" s="24"/>
      <c r="G16" s="24"/>
      <c r="H16" s="24"/>
    </row>
    <row r="17" spans="2:16" x14ac:dyDescent="0.2">
      <c r="B17" s="3" t="s">
        <v>1</v>
      </c>
      <c r="C17" s="4">
        <v>43831</v>
      </c>
      <c r="D17" s="4">
        <f t="shared" ref="D17:N17" si="0">C17+35</f>
        <v>43866</v>
      </c>
      <c r="E17" s="4">
        <f t="shared" si="0"/>
        <v>43901</v>
      </c>
      <c r="F17" s="4">
        <f t="shared" si="0"/>
        <v>43936</v>
      </c>
      <c r="G17" s="4">
        <f t="shared" si="0"/>
        <v>43971</v>
      </c>
      <c r="H17" s="4">
        <f t="shared" si="0"/>
        <v>44006</v>
      </c>
      <c r="I17" s="4">
        <f t="shared" si="0"/>
        <v>44041</v>
      </c>
      <c r="J17" s="4">
        <v>44044</v>
      </c>
      <c r="K17" s="4">
        <f>I17+35</f>
        <v>44076</v>
      </c>
      <c r="L17" s="4">
        <f t="shared" si="0"/>
        <v>44111</v>
      </c>
      <c r="M17" s="4">
        <f t="shared" si="0"/>
        <v>44146</v>
      </c>
      <c r="N17" s="4">
        <f t="shared" si="0"/>
        <v>44181</v>
      </c>
      <c r="O17" s="5" t="s">
        <v>12</v>
      </c>
    </row>
    <row r="18" spans="2:16" x14ac:dyDescent="0.2">
      <c r="B18" s="11" t="s">
        <v>2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1585949.73</v>
      </c>
      <c r="L18" s="12">
        <v>2378924.59</v>
      </c>
      <c r="M18" s="12">
        <v>2378924.59</v>
      </c>
      <c r="N18" s="12">
        <v>0</v>
      </c>
      <c r="O18" s="13">
        <f>SUM(C18:N18)</f>
        <v>6343798.9100000001</v>
      </c>
    </row>
    <row r="19" spans="2:16" x14ac:dyDescent="0.2">
      <c r="B19" s="11" t="s">
        <v>3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1057299.82</v>
      </c>
      <c r="L19" s="12">
        <v>1585949.73</v>
      </c>
      <c r="M19" s="12">
        <v>1585949.73</v>
      </c>
      <c r="N19" s="12">
        <v>0</v>
      </c>
      <c r="O19" s="13">
        <f>SUM(C19:N19)</f>
        <v>4229199.2799999993</v>
      </c>
    </row>
    <row r="20" spans="2:16" x14ac:dyDescent="0.2">
      <c r="B20" s="14" t="s">
        <v>4</v>
      </c>
      <c r="C20" s="15">
        <f t="shared" ref="C20:M20" si="1">C18+C19</f>
        <v>0</v>
      </c>
      <c r="D20" s="15">
        <f t="shared" si="1"/>
        <v>0</v>
      </c>
      <c r="E20" s="15">
        <f t="shared" si="1"/>
        <v>0</v>
      </c>
      <c r="F20" s="15">
        <f t="shared" si="1"/>
        <v>0</v>
      </c>
      <c r="G20" s="15">
        <f t="shared" si="1"/>
        <v>0</v>
      </c>
      <c r="H20" s="15">
        <f t="shared" si="1"/>
        <v>0</v>
      </c>
      <c r="I20" s="15">
        <f t="shared" si="1"/>
        <v>0</v>
      </c>
      <c r="J20" s="15">
        <f t="shared" si="1"/>
        <v>0</v>
      </c>
      <c r="K20" s="15">
        <f t="shared" si="1"/>
        <v>2643249.5499999998</v>
      </c>
      <c r="L20" s="15">
        <f t="shared" si="1"/>
        <v>3964874.32</v>
      </c>
      <c r="M20" s="15">
        <f t="shared" si="1"/>
        <v>3964874.32</v>
      </c>
      <c r="N20" s="15">
        <v>0</v>
      </c>
      <c r="O20" s="16">
        <f>SUM(C20:N20)</f>
        <v>10572998.189999999</v>
      </c>
    </row>
    <row r="21" spans="2:16" x14ac:dyDescent="0.2">
      <c r="B21" s="11" t="s">
        <v>5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3">
        <v>0</v>
      </c>
    </row>
    <row r="22" spans="2:16" x14ac:dyDescent="0.2">
      <c r="B22" s="17" t="s">
        <v>6</v>
      </c>
      <c r="C22" s="6">
        <f t="shared" ref="C22:N22" si="2">C20+C21</f>
        <v>0</v>
      </c>
      <c r="D22" s="6">
        <f t="shared" si="2"/>
        <v>0</v>
      </c>
      <c r="E22" s="6">
        <f t="shared" si="2"/>
        <v>0</v>
      </c>
      <c r="F22" s="6">
        <f t="shared" si="2"/>
        <v>0</v>
      </c>
      <c r="G22" s="6">
        <f t="shared" si="2"/>
        <v>0</v>
      </c>
      <c r="H22" s="6">
        <f t="shared" si="2"/>
        <v>0</v>
      </c>
      <c r="I22" s="6">
        <f t="shared" si="2"/>
        <v>0</v>
      </c>
      <c r="J22" s="6">
        <f t="shared" si="2"/>
        <v>0</v>
      </c>
      <c r="K22" s="6">
        <f t="shared" si="2"/>
        <v>2643249.5499999998</v>
      </c>
      <c r="L22" s="6">
        <f t="shared" si="2"/>
        <v>3964874.32</v>
      </c>
      <c r="M22" s="6">
        <f t="shared" si="2"/>
        <v>3964874.32</v>
      </c>
      <c r="N22" s="6">
        <f t="shared" si="2"/>
        <v>0</v>
      </c>
      <c r="O22" s="18">
        <f>SUM(C22:N22)</f>
        <v>10572998.189999999</v>
      </c>
    </row>
    <row r="23" spans="2:16" s="7" customFormat="1" x14ac:dyDescent="0.2">
      <c r="B23" s="23" t="s">
        <v>17</v>
      </c>
      <c r="C23" s="23"/>
    </row>
    <row r="24" spans="2:16" s="8" customFormat="1" x14ac:dyDescent="0.2"/>
    <row r="25" spans="2:16" s="8" customFormat="1" x14ac:dyDescent="0.2">
      <c r="B25" s="9" t="s">
        <v>16</v>
      </c>
    </row>
    <row r="26" spans="2:16" s="8" customFormat="1" ht="10.5" customHeight="1" x14ac:dyDescent="0.2"/>
    <row r="27" spans="2:16" s="8" customFormat="1" x14ac:dyDescent="0.2">
      <c r="B27" s="19" t="s">
        <v>13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0"/>
    </row>
    <row r="28" spans="2:16" s="8" customFormat="1" ht="24.75" customHeight="1" x14ac:dyDescent="0.2">
      <c r="B28" s="19" t="s">
        <v>14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0"/>
    </row>
    <row r="29" spans="2:16" s="8" customFormat="1" x14ac:dyDescent="0.2">
      <c r="B29" s="19" t="s">
        <v>15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0"/>
    </row>
  </sheetData>
  <mergeCells count="10">
    <mergeCell ref="B27:O27"/>
    <mergeCell ref="B28:O28"/>
    <mergeCell ref="B29:O29"/>
    <mergeCell ref="B10:H10"/>
    <mergeCell ref="B11:H11"/>
    <mergeCell ref="B12:H12"/>
    <mergeCell ref="B13:H13"/>
    <mergeCell ref="B14:H14"/>
    <mergeCell ref="B23:C23"/>
    <mergeCell ref="B16:H16"/>
  </mergeCells>
  <pageMargins left="0.51180555555555496" right="0.51180555555555496" top="0.78749999999999998" bottom="0.78749999999999998" header="0.51180555555555496" footer="0.51180555555555496"/>
  <pageSetup paperSize="9" scale="55" firstPageNumber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Orçamento Individ. HCAMP 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Alexandre Momonuki</dc:creator>
  <dc:description/>
  <cp:lastModifiedBy>Patricia Alves Da Silva</cp:lastModifiedBy>
  <cp:revision>0</cp:revision>
  <cp:lastPrinted>2021-02-02T20:00:33Z</cp:lastPrinted>
  <dcterms:created xsi:type="dcterms:W3CDTF">2021-01-07T13:18:34Z</dcterms:created>
  <dcterms:modified xsi:type="dcterms:W3CDTF">2021-02-02T20:08:15Z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