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8 Portal Transparência - AGIR\01 Material para o site AGIR - Portal da transparência\000 - MATRIZ_Materias para utilização e atualização\001 Matriz_AGIR\05 Orçamento\02 Excução mensal e acum\4 HCAMP\"/>
    </mc:Choice>
  </mc:AlternateContent>
  <xr:revisionPtr revIDLastSave="0" documentId="13_ncr:1_{E18E4359-8239-4E29-AD23-BF98A62E36D2}" xr6:coauthVersionLast="46" xr6:coauthVersionMax="46" xr10:uidLastSave="{00000000-0000-0000-0000-000000000000}"/>
  <bookViews>
    <workbookView xWindow="210" yWindow="2370" windowWidth="12135" windowHeight="6300" tabRatio="781" firstSheet="1" activeTab="1" xr2:uid="{00000000-000D-0000-FFFF-FFFF00000000}"/>
  </bookViews>
  <sheets>
    <sheet name="Execução Mensal - Janeiro 2021" sheetId="14" state="hidden" r:id="rId1"/>
    <sheet name="Execução Mensal -Fevereiro 2021" sheetId="13" r:id="rId2"/>
  </sheets>
  <definedNames>
    <definedName name="_xlnm.Print_Area" localSheetId="0">'Execução Mensal - Janeiro 2021'!$B$2:$F$27</definedName>
    <definedName name="_xlnm.Print_Area" localSheetId="1">'Execução Mensal -Fevereiro 2021'!$B$2:$E$29</definedName>
  </definedNames>
  <calcPr calcId="191029"/>
</workbook>
</file>

<file path=xl/calcChain.xml><?xml version="1.0" encoding="utf-8"?>
<calcChain xmlns="http://schemas.openxmlformats.org/spreadsheetml/2006/main">
  <c r="B22" i="13" l="1"/>
  <c r="D13" i="13"/>
  <c r="B24" i="13"/>
  <c r="B23" i="13"/>
  <c r="B20" i="13"/>
  <c r="B18" i="13"/>
  <c r="E14" i="13" l="1"/>
  <c r="E13" i="13"/>
  <c r="C13" i="13"/>
  <c r="C11" i="13"/>
  <c r="E16" i="13" s="1"/>
  <c r="C13" i="14"/>
  <c r="C11" i="14"/>
  <c r="D11" i="14"/>
  <c r="D13" i="14"/>
  <c r="D11" i="13"/>
  <c r="D17" i="13" s="1"/>
  <c r="E15" i="13" l="1"/>
  <c r="E11" i="13"/>
  <c r="E12" i="13"/>
  <c r="E13" i="14"/>
  <c r="E15" i="14"/>
  <c r="E14" i="14"/>
  <c r="D17" i="14"/>
  <c r="E12" i="14"/>
  <c r="E16" i="14"/>
  <c r="E11" i="14"/>
</calcChain>
</file>

<file path=xl/sharedStrings.xml><?xml version="1.0" encoding="utf-8"?>
<sst xmlns="http://schemas.openxmlformats.org/spreadsheetml/2006/main" count="39" uniqueCount="24">
  <si>
    <t>Realizado</t>
  </si>
  <si>
    <t>Receitas</t>
  </si>
  <si>
    <t>Despesas</t>
  </si>
  <si>
    <t>Pessoal</t>
  </si>
  <si>
    <t>Insumos e despesas gerais</t>
  </si>
  <si>
    <t>Investimentos</t>
  </si>
  <si>
    <t>Contrato de gestão/Termo aditivo</t>
  </si>
  <si>
    <t>Organização Social: Associação de Gestão, Inovação eResultados em Saúde - AGIR</t>
  </si>
  <si>
    <t>Unidade gerida: Hospital de Campanha para Enfrentamento do Coronavírus - Goiânia</t>
  </si>
  <si>
    <t xml:space="preserve">Notas: </t>
  </si>
  <si>
    <t>Fonte: DAF/HCAMP GCPLAN/AGIR e CORC/AGIR</t>
  </si>
  <si>
    <t>SALDO</t>
  </si>
  <si>
    <t>1º semestre/2021</t>
  </si>
  <si>
    <t>Orçamento 2021</t>
  </si>
  <si>
    <t>PLANILHA DE EXECUCÃO ORÇAMENTARIA - COMPETÊNCIA: JANEIRO/2021</t>
  </si>
  <si>
    <t>PLANILHA DE EXECUCÃO ORÇAMENTARIA - COMPETÊNCIA: FEVEREIRO/2021</t>
  </si>
  <si>
    <t>Realizado fev/2021</t>
  </si>
  <si>
    <t>Realizado jan/2021</t>
  </si>
  <si>
    <t>Contrato de Gestão nº: Contrato Nº 02/2021 - SES</t>
  </si>
  <si>
    <t xml:space="preserve">Vigência do Contrato de Gestão / Termo Aditivo: 02/03/2021 a 02/07/2021 </t>
  </si>
  <si>
    <t>Valor do repasse mensal do Contrato de Gestão / Termo Aditivo: R$ 9.564.376,95</t>
  </si>
  <si>
    <t xml:space="preserve">Contrato de Gestão 02/2021 SES/GO - (Valor estimado R$ 57.386.261,70) - Vigência: a partir da data de publicação do resumo do ajuste na imprensa oficial (Diário Oficial nº 23.493, de 02 de março de 2021) até o dia 02/07/2021. </t>
  </si>
  <si>
    <t>1. Receita refere-se a: Recurso mensal para custeio, previsto no Contrato de Gestão Emergencial 02/2021- SES/GO, na "CLÁUSULA OITAVA – DO REPASSE DE RECURSOS"</t>
  </si>
  <si>
    <t>2 - "CLÁUSULA OITAVA – DO REPASSE DE RECURSOS 8.1. Durante o período que compreende a vigência do presente ajuste, o valor a ser repassado pelo PARCEIRO PÚBLICO compreenderá o total de parcelas mensais estimadas em R$ 9.564.376,95 (nove milhões, quinhentos e sessenta e quatro mil trezentos e setenta e seis reais e noventa e cinco centavos), respeitando a Programação de Desembolso Financeiro, devendo o primeiro repasse ocorrer no prazo máximo de 30 (trinta) dias contados da outorga e os demais até o 5º dia útil de cada mês, observada a proporcionalidade do período dos serviços prestados durante a vigência contratual."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</si>
</sst>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3" formatCode="_-* #,##0.00_-;\-* #,##0.00_-;_-* &quot;-&quot;??_-;_-@_-"/>
    <numFmt numFmtId="164" formatCode="[$R$ -416]#,##0.00"/>
    <numFmt numFmtId="165" formatCode="&quot;R$&quot;\ #,##0.00"/>
  </numFmts>
  <fonts count="9" x14ac:knownFonts="1">
    <font>
      <sz val="10"/>
      <color rgb="FF000000"/>
      <name val="Arial"/>
      <charset val="1"/>
    </font>
    <font>
      <sz val="8"/>
      <color rgb="FFFFFFFF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666666"/>
        <bgColor rgb="FF80808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rgb="FF969696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3" fillId="4" borderId="0" xfId="0" applyFont="1" applyFill="1" applyAlignment="1">
      <alignment horizontal="left"/>
    </xf>
    <xf numFmtId="10" fontId="3" fillId="4" borderId="8" xfId="1" applyNumberFormat="1" applyFont="1" applyFill="1" applyBorder="1" applyAlignment="1">
      <alignment horizontal="center"/>
    </xf>
    <xf numFmtId="164" fontId="6" fillId="4" borderId="3" xfId="0" applyNumberFormat="1" applyFont="1" applyFill="1" applyBorder="1" applyAlignment="1">
      <alignment horizontal="right"/>
    </xf>
    <xf numFmtId="0" fontId="3" fillId="4" borderId="0" xfId="0" applyFont="1" applyFill="1"/>
    <xf numFmtId="0" fontId="7" fillId="4" borderId="0" xfId="0" applyFont="1" applyFill="1"/>
    <xf numFmtId="0" fontId="8" fillId="4" borderId="0" xfId="0" applyFont="1" applyFill="1" applyAlignment="1">
      <alignment horizontal="left"/>
    </xf>
    <xf numFmtId="0" fontId="1" fillId="3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10" fontId="6" fillId="4" borderId="4" xfId="1" applyNumberFormat="1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right"/>
    </xf>
    <xf numFmtId="0" fontId="3" fillId="4" borderId="7" xfId="0" applyFont="1" applyFill="1" applyBorder="1" applyAlignment="1">
      <alignment horizontal="left"/>
    </xf>
    <xf numFmtId="0" fontId="5" fillId="4" borderId="15" xfId="0" applyFont="1" applyFill="1" applyBorder="1" applyAlignment="1">
      <alignment horizontal="left"/>
    </xf>
    <xf numFmtId="164" fontId="2" fillId="4" borderId="5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8" fontId="5" fillId="4" borderId="6" xfId="0" applyNumberFormat="1" applyFont="1" applyFill="1" applyBorder="1" applyAlignment="1">
      <alignment horizontal="right"/>
    </xf>
    <xf numFmtId="0" fontId="0" fillId="4" borderId="0" xfId="0" applyFill="1"/>
    <xf numFmtId="164" fontId="3" fillId="4" borderId="3" xfId="0" applyNumberFormat="1" applyFont="1" applyFill="1" applyBorder="1" applyAlignment="1">
      <alignment horizontal="right"/>
    </xf>
    <xf numFmtId="164" fontId="3" fillId="4" borderId="2" xfId="0" applyNumberFormat="1" applyFont="1" applyFill="1" applyBorder="1" applyAlignment="1">
      <alignment horizontal="right"/>
    </xf>
    <xf numFmtId="164" fontId="6" fillId="4" borderId="4" xfId="0" applyNumberFormat="1" applyFont="1" applyFill="1" applyBorder="1" applyAlignment="1">
      <alignment horizontal="right"/>
    </xf>
    <xf numFmtId="164" fontId="6" fillId="4" borderId="1" xfId="0" applyNumberFormat="1" applyFont="1" applyFill="1" applyBorder="1" applyAlignment="1">
      <alignment horizontal="right"/>
    </xf>
    <xf numFmtId="164" fontId="3" fillId="4" borderId="1" xfId="0" applyNumberFormat="1" applyFont="1" applyFill="1" applyBorder="1" applyAlignment="1">
      <alignment horizontal="right"/>
    </xf>
    <xf numFmtId="165" fontId="0" fillId="4" borderId="0" xfId="0" applyNumberFormat="1" applyFill="1"/>
    <xf numFmtId="0" fontId="3" fillId="5" borderId="0" xfId="0" applyFont="1" applyFill="1" applyBorder="1" applyAlignment="1"/>
    <xf numFmtId="0" fontId="7" fillId="4" borderId="0" xfId="0" applyFont="1" applyFill="1" applyAlignment="1">
      <alignment horizontal="justify"/>
    </xf>
    <xf numFmtId="0" fontId="7" fillId="4" borderId="14" xfId="0" applyFont="1" applyFill="1" applyBorder="1" applyAlignment="1">
      <alignment horizontal="left"/>
    </xf>
    <xf numFmtId="0" fontId="7" fillId="4" borderId="0" xfId="0" applyFont="1" applyFill="1" applyAlignment="1">
      <alignment horizontal="justify" vertical="top" wrapText="1"/>
    </xf>
    <xf numFmtId="0" fontId="3" fillId="5" borderId="13" xfId="0" applyFont="1" applyFill="1" applyBorder="1" applyAlignment="1">
      <alignment horizontal="left"/>
    </xf>
    <xf numFmtId="0" fontId="3" fillId="5" borderId="14" xfId="0" applyFont="1" applyFill="1" applyBorder="1" applyAlignment="1">
      <alignment horizontal="left"/>
    </xf>
    <xf numFmtId="0" fontId="3" fillId="5" borderId="12" xfId="0" applyFont="1" applyFill="1" applyBorder="1" applyAlignment="1">
      <alignment horizontal="left"/>
    </xf>
    <xf numFmtId="0" fontId="3" fillId="5" borderId="9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0" fontId="3" fillId="5" borderId="10" xfId="0" applyFont="1" applyFill="1" applyBorder="1" applyAlignment="1">
      <alignment horizontal="left"/>
    </xf>
    <xf numFmtId="0" fontId="3" fillId="5" borderId="7" xfId="0" applyFont="1" applyFill="1" applyBorder="1" applyAlignment="1">
      <alignment horizontal="left"/>
    </xf>
    <xf numFmtId="0" fontId="3" fillId="5" borderId="6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left"/>
    </xf>
    <xf numFmtId="0" fontId="6" fillId="7" borderId="1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justify"/>
    </xf>
    <xf numFmtId="0" fontId="7" fillId="4" borderId="0" xfId="0" applyFont="1" applyFill="1" applyAlignment="1">
      <alignment horizontal="justify" vertical="justify" wrapText="1"/>
    </xf>
  </cellXfs>
  <cellStyles count="3">
    <cellStyle name="Normal" xfId="0" builtinId="0"/>
    <cellStyle name="Porcentagem" xfId="1" builtinId="5"/>
    <cellStyle name="Vírgula 2" xfId="2" xr:uid="{F0B14A18-52C7-45BA-B1B1-85EC8D4E91F5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3C47D"/>
      <rgbColor rgb="FF808080"/>
      <rgbColor rgb="FF9999FF"/>
      <rgbColor rgb="FF993366"/>
      <rgbColor rgb="FFF3F3F3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133350</xdr:rowOff>
    </xdr:from>
    <xdr:to>
      <xdr:col>4</xdr:col>
      <xdr:colOff>685800</xdr:colOff>
      <xdr:row>1</xdr:row>
      <xdr:rowOff>740600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04B50C-E67B-4A96-8133-C334BB606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95650" y="295275"/>
          <a:ext cx="3400425" cy="607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1238250</xdr:colOff>
      <xdr:row>1</xdr:row>
      <xdr:rowOff>200025</xdr:rowOff>
    </xdr:from>
    <xdr:to>
      <xdr:col>1</xdr:col>
      <xdr:colOff>2254393</xdr:colOff>
      <xdr:row>1</xdr:row>
      <xdr:rowOff>723900</xdr:rowOff>
    </xdr:to>
    <xdr:pic>
      <xdr:nvPicPr>
        <xdr:cNvPr id="3" name="Imagem 2" descr="C:\Users\4589-maria\Desktop\Webmail __ LOGO AGIR.png_files\LOGO AGIR.png">
          <a:extLst>
            <a:ext uri="{FF2B5EF4-FFF2-40B4-BE49-F238E27FC236}">
              <a16:creationId xmlns:a16="http://schemas.microsoft.com/office/drawing/2014/main" id="{FEC5BA34-ED20-4776-BF54-7AE2967D3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361950"/>
          <a:ext cx="1016143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2330450</xdr:colOff>
      <xdr:row>1</xdr:row>
      <xdr:rowOff>107950</xdr:rowOff>
    </xdr:from>
    <xdr:to>
      <xdr:col>4</xdr:col>
      <xdr:colOff>254000</xdr:colOff>
      <xdr:row>1</xdr:row>
      <xdr:rowOff>715200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BAFA90-78A6-40E0-A0C6-95BB3B614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22575" y="266700"/>
          <a:ext cx="3400425" cy="607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1111250</xdr:colOff>
      <xdr:row>1</xdr:row>
      <xdr:rowOff>165100</xdr:rowOff>
    </xdr:from>
    <xdr:to>
      <xdr:col>1</xdr:col>
      <xdr:colOff>2127393</xdr:colOff>
      <xdr:row>1</xdr:row>
      <xdr:rowOff>688975</xdr:rowOff>
    </xdr:to>
    <xdr:pic>
      <xdr:nvPicPr>
        <xdr:cNvPr id="3" name="Imagem 2" descr="C:\Users\4589-maria\Desktop\Webmail __ LOGO AGIR.png_files\LOGO AGIR.png">
          <a:extLst>
            <a:ext uri="{FF2B5EF4-FFF2-40B4-BE49-F238E27FC236}">
              <a16:creationId xmlns:a16="http://schemas.microsoft.com/office/drawing/2014/main" id="{653360D6-B682-4D37-BF7B-C2B670008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3375" y="323850"/>
          <a:ext cx="1016143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DD14A-FFAB-49B0-A10D-8B78D31ECB57}">
  <dimension ref="B2:H25"/>
  <sheetViews>
    <sheetView zoomScaleNormal="100" workbookViewId="0">
      <selection activeCell="G25" sqref="G25"/>
    </sheetView>
  </sheetViews>
  <sheetFormatPr defaultRowHeight="12.75" x14ac:dyDescent="0.2"/>
  <cols>
    <col min="1" max="1" width="8" style="19" customWidth="1"/>
    <col min="2" max="2" width="40.7109375" style="19" customWidth="1"/>
    <col min="3" max="4" width="20.7109375" style="19" customWidth="1"/>
    <col min="5" max="5" width="10.7109375" style="19" customWidth="1"/>
    <col min="6" max="7" width="9.140625" style="19"/>
    <col min="8" max="8" width="15.7109375" style="19" bestFit="1" customWidth="1"/>
    <col min="9" max="16384" width="9.140625" style="19"/>
  </cols>
  <sheetData>
    <row r="2" spans="2:8" ht="66" customHeight="1" x14ac:dyDescent="0.2">
      <c r="B2" s="1"/>
      <c r="C2" s="4"/>
      <c r="D2" s="4"/>
      <c r="E2" s="4"/>
    </row>
    <row r="3" spans="2:8" x14ac:dyDescent="0.2">
      <c r="B3" s="30" t="s">
        <v>7</v>
      </c>
      <c r="C3" s="31"/>
      <c r="D3" s="31"/>
      <c r="E3" s="32"/>
      <c r="F3" s="26"/>
      <c r="G3" s="26"/>
      <c r="H3" s="26"/>
    </row>
    <row r="4" spans="2:8" x14ac:dyDescent="0.2">
      <c r="B4" s="33" t="s">
        <v>8</v>
      </c>
      <c r="C4" s="34"/>
      <c r="D4" s="34"/>
      <c r="E4" s="35"/>
      <c r="F4" s="26"/>
      <c r="G4" s="26"/>
      <c r="H4" s="26"/>
    </row>
    <row r="5" spans="2:8" x14ac:dyDescent="0.2">
      <c r="B5" s="33" t="s">
        <v>18</v>
      </c>
      <c r="C5" s="34"/>
      <c r="D5" s="34"/>
      <c r="E5" s="35"/>
      <c r="F5" s="26"/>
      <c r="G5" s="26"/>
      <c r="H5" s="26"/>
    </row>
    <row r="6" spans="2:8" x14ac:dyDescent="0.2">
      <c r="B6" s="33" t="s">
        <v>19</v>
      </c>
      <c r="C6" s="34"/>
      <c r="D6" s="34"/>
      <c r="E6" s="35"/>
      <c r="F6" s="26"/>
      <c r="G6" s="26"/>
      <c r="H6" s="26"/>
    </row>
    <row r="7" spans="2:8" x14ac:dyDescent="0.2">
      <c r="B7" s="36" t="s">
        <v>20</v>
      </c>
      <c r="C7" s="37"/>
      <c r="D7" s="37"/>
      <c r="E7" s="38"/>
      <c r="F7" s="26"/>
      <c r="G7" s="26"/>
      <c r="H7" s="26"/>
    </row>
    <row r="8" spans="2:8" x14ac:dyDescent="0.2">
      <c r="B8" s="6"/>
      <c r="C8" s="4"/>
      <c r="D8" s="4"/>
      <c r="E8" s="4"/>
    </row>
    <row r="9" spans="2:8" x14ac:dyDescent="0.2">
      <c r="B9" s="39" t="s">
        <v>14</v>
      </c>
      <c r="C9" s="40"/>
      <c r="D9" s="40"/>
      <c r="E9" s="41"/>
    </row>
    <row r="10" spans="2:8" x14ac:dyDescent="0.2">
      <c r="B10" s="15" t="s">
        <v>12</v>
      </c>
      <c r="C10" s="7" t="s">
        <v>13</v>
      </c>
      <c r="D10" s="8" t="s">
        <v>17</v>
      </c>
      <c r="E10" s="9" t="s">
        <v>0</v>
      </c>
    </row>
    <row r="11" spans="2:8" x14ac:dyDescent="0.2">
      <c r="B11" s="16" t="s">
        <v>1</v>
      </c>
      <c r="C11" s="3">
        <f>SUM(C12:C12)</f>
        <v>57386261.700000003</v>
      </c>
      <c r="D11" s="22">
        <f>D12</f>
        <v>24777.3</v>
      </c>
      <c r="E11" s="10">
        <f t="shared" ref="E11:E16" si="0">D11/$C$11</f>
        <v>4.3176361843413121E-4</v>
      </c>
    </row>
    <row r="12" spans="2:8" x14ac:dyDescent="0.2">
      <c r="B12" s="17" t="s">
        <v>6</v>
      </c>
      <c r="C12" s="21">
        <v>57386261.700000003</v>
      </c>
      <c r="D12" s="11">
        <v>24777.3</v>
      </c>
      <c r="E12" s="10">
        <f t="shared" si="0"/>
        <v>4.3176361843413121E-4</v>
      </c>
    </row>
    <row r="13" spans="2:8" x14ac:dyDescent="0.2">
      <c r="B13" s="16" t="s">
        <v>2</v>
      </c>
      <c r="C13" s="22">
        <f>SUM(C14:C16)</f>
        <v>57386261.699999996</v>
      </c>
      <c r="D13" s="23">
        <f>SUM(D14:D16)</f>
        <v>9194994.7300000004</v>
      </c>
      <c r="E13" s="10">
        <f t="shared" si="0"/>
        <v>0.16022989575569443</v>
      </c>
      <c r="H13" s="25"/>
    </row>
    <row r="14" spans="2:8" x14ac:dyDescent="0.2">
      <c r="B14" s="17" t="s">
        <v>3</v>
      </c>
      <c r="C14" s="21">
        <v>37525562.159999996</v>
      </c>
      <c r="D14" s="24">
        <v>4115730.16</v>
      </c>
      <c r="E14" s="10">
        <f>D14/$C$11</f>
        <v>7.1719781670322669E-2</v>
      </c>
    </row>
    <row r="15" spans="2:8" x14ac:dyDescent="0.2">
      <c r="B15" s="17" t="s">
        <v>4</v>
      </c>
      <c r="C15" s="21">
        <v>19860699.539999999</v>
      </c>
      <c r="D15" s="21">
        <v>5079264.57</v>
      </c>
      <c r="E15" s="10">
        <f t="shared" si="0"/>
        <v>8.8510114085371766E-2</v>
      </c>
    </row>
    <row r="16" spans="2:8" x14ac:dyDescent="0.2">
      <c r="B16" s="12" t="s">
        <v>5</v>
      </c>
      <c r="C16" s="21">
        <v>0</v>
      </c>
      <c r="D16" s="20">
        <v>0</v>
      </c>
      <c r="E16" s="10">
        <f t="shared" si="0"/>
        <v>0</v>
      </c>
    </row>
    <row r="17" spans="2:5" x14ac:dyDescent="0.2">
      <c r="B17" s="13" t="s">
        <v>11</v>
      </c>
      <c r="C17" s="14"/>
      <c r="D17" s="18">
        <f>D11-D13</f>
        <v>-9170217.4299999997</v>
      </c>
      <c r="E17" s="2"/>
    </row>
    <row r="18" spans="2:5" x14ac:dyDescent="0.2">
      <c r="B18" s="28" t="s">
        <v>10</v>
      </c>
      <c r="C18" s="28"/>
      <c r="D18" s="28"/>
      <c r="E18" s="28"/>
    </row>
    <row r="19" spans="2:5" x14ac:dyDescent="0.2">
      <c r="B19" s="5"/>
      <c r="C19" s="5"/>
      <c r="D19" s="5"/>
      <c r="E19" s="5"/>
    </row>
    <row r="20" spans="2:5" x14ac:dyDescent="0.2">
      <c r="B20" s="42" t="s">
        <v>9</v>
      </c>
      <c r="C20" s="42"/>
      <c r="D20" s="42"/>
      <c r="E20" s="42"/>
    </row>
    <row r="21" spans="2:5" ht="12.75" customHeight="1" x14ac:dyDescent="0.2">
      <c r="B21" s="5"/>
      <c r="C21" s="5"/>
      <c r="D21" s="5"/>
      <c r="E21" s="5"/>
    </row>
    <row r="22" spans="2:5" ht="36" customHeight="1" x14ac:dyDescent="0.2">
      <c r="B22" s="29" t="s">
        <v>21</v>
      </c>
      <c r="C22" s="29"/>
      <c r="D22" s="29"/>
      <c r="E22" s="29"/>
    </row>
    <row r="23" spans="2:5" ht="27" customHeight="1" x14ac:dyDescent="0.2">
      <c r="B23" s="29" t="s">
        <v>22</v>
      </c>
      <c r="C23" s="29"/>
      <c r="D23" s="29"/>
      <c r="E23" s="29"/>
    </row>
    <row r="24" spans="2:5" x14ac:dyDescent="0.2">
      <c r="B24" s="29" t="s">
        <v>23</v>
      </c>
      <c r="C24" s="29"/>
      <c r="D24" s="29"/>
      <c r="E24" s="29"/>
    </row>
    <row r="25" spans="2:5" ht="78.75" customHeight="1" x14ac:dyDescent="0.2">
      <c r="B25" s="29"/>
      <c r="C25" s="29"/>
      <c r="D25" s="29"/>
      <c r="E25" s="29"/>
    </row>
  </sheetData>
  <mergeCells count="11">
    <mergeCell ref="B18:E18"/>
    <mergeCell ref="B24:E25"/>
    <mergeCell ref="B3:E3"/>
    <mergeCell ref="B4:E4"/>
    <mergeCell ref="B5:E5"/>
    <mergeCell ref="B6:E6"/>
    <mergeCell ref="B7:E7"/>
    <mergeCell ref="B9:E9"/>
    <mergeCell ref="B23:E23"/>
    <mergeCell ref="B22:E22"/>
    <mergeCell ref="B20:E20"/>
  </mergeCells>
  <pageMargins left="0.7" right="0.7" top="0.75" bottom="0.75" header="0.3" footer="0.3"/>
  <pageSetup paperSize="9" scale="6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BFFB5-21B3-43DB-BD8B-8360FF26DB22}">
  <dimension ref="B2:H25"/>
  <sheetViews>
    <sheetView tabSelected="1" topLeftCell="A3" zoomScaleNormal="100" workbookViewId="0">
      <selection activeCell="E40" sqref="E40"/>
    </sheetView>
  </sheetViews>
  <sheetFormatPr defaultRowHeight="12.75" x14ac:dyDescent="0.2"/>
  <cols>
    <col min="1" max="1" width="7.28515625" style="19" customWidth="1"/>
    <col min="2" max="2" width="40.7109375" style="19" customWidth="1"/>
    <col min="3" max="4" width="20.7109375" style="19" customWidth="1"/>
    <col min="5" max="5" width="10.7109375" style="19" customWidth="1"/>
    <col min="6" max="7" width="9.140625" style="19"/>
    <col min="8" max="8" width="15.7109375" style="19" bestFit="1" customWidth="1"/>
    <col min="9" max="16384" width="9.140625" style="19"/>
  </cols>
  <sheetData>
    <row r="2" spans="2:8" ht="66" customHeight="1" x14ac:dyDescent="0.2">
      <c r="B2" s="1"/>
      <c r="C2" s="4"/>
      <c r="D2" s="4"/>
      <c r="E2" s="4"/>
    </row>
    <row r="3" spans="2:8" x14ac:dyDescent="0.2">
      <c r="B3" s="30" t="s">
        <v>7</v>
      </c>
      <c r="C3" s="31"/>
      <c r="D3" s="31"/>
      <c r="E3" s="32"/>
    </row>
    <row r="4" spans="2:8" x14ac:dyDescent="0.2">
      <c r="B4" s="33" t="s">
        <v>8</v>
      </c>
      <c r="C4" s="34"/>
      <c r="D4" s="34"/>
      <c r="E4" s="35"/>
    </row>
    <row r="5" spans="2:8" x14ac:dyDescent="0.2">
      <c r="B5" s="33" t="s">
        <v>18</v>
      </c>
      <c r="C5" s="34"/>
      <c r="D5" s="34"/>
      <c r="E5" s="35"/>
    </row>
    <row r="6" spans="2:8" x14ac:dyDescent="0.2">
      <c r="B6" s="33" t="s">
        <v>19</v>
      </c>
      <c r="C6" s="34"/>
      <c r="D6" s="34"/>
      <c r="E6" s="35"/>
    </row>
    <row r="7" spans="2:8" x14ac:dyDescent="0.2">
      <c r="B7" s="36" t="s">
        <v>20</v>
      </c>
      <c r="C7" s="37"/>
      <c r="D7" s="37"/>
      <c r="E7" s="38"/>
    </row>
    <row r="8" spans="2:8" x14ac:dyDescent="0.2">
      <c r="B8" s="6"/>
      <c r="C8" s="4"/>
      <c r="D8" s="4"/>
      <c r="E8" s="4"/>
    </row>
    <row r="9" spans="2:8" x14ac:dyDescent="0.2">
      <c r="B9" s="39" t="s">
        <v>15</v>
      </c>
      <c r="C9" s="40"/>
      <c r="D9" s="40"/>
      <c r="E9" s="41"/>
    </row>
    <row r="10" spans="2:8" x14ac:dyDescent="0.2">
      <c r="B10" s="15" t="s">
        <v>12</v>
      </c>
      <c r="C10" s="7" t="s">
        <v>13</v>
      </c>
      <c r="D10" s="8" t="s">
        <v>16</v>
      </c>
      <c r="E10" s="9" t="s">
        <v>0</v>
      </c>
    </row>
    <row r="11" spans="2:8" x14ac:dyDescent="0.2">
      <c r="B11" s="16" t="s">
        <v>1</v>
      </c>
      <c r="C11" s="3">
        <f>SUM(C12:C12)</f>
        <v>57386261.700000003</v>
      </c>
      <c r="D11" s="22">
        <f>D12</f>
        <v>9575064.4399999995</v>
      </c>
      <c r="E11" s="10">
        <f t="shared" ref="E11:E15" si="0">D11/$C$11</f>
        <v>0.16685290444698891</v>
      </c>
    </row>
    <row r="12" spans="2:8" x14ac:dyDescent="0.2">
      <c r="B12" s="17" t="s">
        <v>6</v>
      </c>
      <c r="C12" s="21">
        <v>57386261.700000003</v>
      </c>
      <c r="D12" s="11">
        <v>9575064.4399999995</v>
      </c>
      <c r="E12" s="10">
        <f t="shared" si="0"/>
        <v>0.16685290444698891</v>
      </c>
    </row>
    <row r="13" spans="2:8" x14ac:dyDescent="0.2">
      <c r="B13" s="16" t="s">
        <v>2</v>
      </c>
      <c r="C13" s="22">
        <f>SUM(C14:C16)</f>
        <v>57386261.699999996</v>
      </c>
      <c r="D13" s="23">
        <f>SUM(D14:D16)</f>
        <v>11541186.719999999</v>
      </c>
      <c r="E13" s="10">
        <f t="shared" si="0"/>
        <v>0.20111410602653002</v>
      </c>
      <c r="H13" s="25"/>
    </row>
    <row r="14" spans="2:8" x14ac:dyDescent="0.2">
      <c r="B14" s="17" t="s">
        <v>3</v>
      </c>
      <c r="C14" s="21">
        <v>37525562.159999996</v>
      </c>
      <c r="D14" s="24">
        <v>5153103.04</v>
      </c>
      <c r="E14" s="10">
        <f t="shared" si="0"/>
        <v>8.9796806541242252E-2</v>
      </c>
    </row>
    <row r="15" spans="2:8" x14ac:dyDescent="0.2">
      <c r="B15" s="17" t="s">
        <v>4</v>
      </c>
      <c r="C15" s="21">
        <v>19860699.539999999</v>
      </c>
      <c r="D15" s="21">
        <v>6388083.6799999997</v>
      </c>
      <c r="E15" s="10">
        <f t="shared" si="0"/>
        <v>0.11131729948528778</v>
      </c>
    </row>
    <row r="16" spans="2:8" x14ac:dyDescent="0.2">
      <c r="B16" s="12" t="s">
        <v>5</v>
      </c>
      <c r="C16" s="21">
        <v>0</v>
      </c>
      <c r="D16" s="20">
        <v>0</v>
      </c>
      <c r="E16" s="10">
        <f>D16/$C$11</f>
        <v>0</v>
      </c>
    </row>
    <row r="17" spans="2:5" x14ac:dyDescent="0.2">
      <c r="B17" s="13" t="s">
        <v>11</v>
      </c>
      <c r="C17" s="14"/>
      <c r="D17" s="18">
        <f>D11-D13</f>
        <v>-1966122.2799999993</v>
      </c>
      <c r="E17" s="2"/>
    </row>
    <row r="18" spans="2:5" x14ac:dyDescent="0.2">
      <c r="B18" s="28" t="str">
        <f>'Execução Mensal - Janeiro 2021'!B18</f>
        <v>Fonte: DAF/HCAMP GCPLAN/AGIR e CORC/AGIR</v>
      </c>
      <c r="C18" s="28"/>
      <c r="D18" s="28"/>
      <c r="E18" s="28"/>
    </row>
    <row r="19" spans="2:5" x14ac:dyDescent="0.2">
      <c r="B19" s="27"/>
      <c r="C19" s="27"/>
      <c r="D19" s="27"/>
      <c r="E19" s="27"/>
    </row>
    <row r="20" spans="2:5" x14ac:dyDescent="0.2">
      <c r="B20" s="43" t="str">
        <f>'Execução Mensal - Janeiro 2021'!B20</f>
        <v xml:space="preserve">Notas: </v>
      </c>
      <c r="C20" s="43"/>
      <c r="D20" s="43"/>
      <c r="E20" s="43"/>
    </row>
    <row r="21" spans="2:5" ht="12.75" customHeight="1" x14ac:dyDescent="0.2">
      <c r="B21" s="27"/>
      <c r="C21" s="27"/>
      <c r="D21" s="27"/>
      <c r="E21" s="27"/>
    </row>
    <row r="22" spans="2:5" ht="39" customHeight="1" x14ac:dyDescent="0.2">
      <c r="B22" s="29" t="str">
        <f>'Execução Mensal - Janeiro 2021'!B22</f>
        <v xml:space="preserve">Contrato de Gestão 02/2021 SES/GO - (Valor estimado R$ 57.386.261,70) - Vigência: a partir da data de publicação do resumo do ajuste na imprensa oficial (Diário Oficial nº 23.493, de 02 de março de 2021) até o dia 02/07/2021. </v>
      </c>
      <c r="C22" s="29"/>
      <c r="D22" s="29"/>
      <c r="E22" s="29"/>
    </row>
    <row r="23" spans="2:5" ht="27" customHeight="1" x14ac:dyDescent="0.2">
      <c r="B23" s="29" t="str">
        <f>'Execução Mensal - Janeiro 2021'!B23</f>
        <v>1. Receita refere-se a: Recurso mensal para custeio, previsto no Contrato de Gestão Emergencial 02/2021- SES/GO, na "CLÁUSULA OITAVA – DO REPASSE DE RECURSOS"</v>
      </c>
      <c r="C23" s="29"/>
      <c r="D23" s="29"/>
      <c r="E23" s="29"/>
    </row>
    <row r="24" spans="2:5" ht="78.75" customHeight="1" x14ac:dyDescent="0.2">
      <c r="B24" s="44" t="str">
        <f>'Execução Mensal - Janeiro 2021'!B24</f>
        <v>2 - "CLÁUSULA OITAVA – DO REPASSE DE RECURSOS 8.1. Durante o período que compreende a vigência do presente ajuste, o valor a ser repassado pelo PARCEIRO PÚBLICO compreenderá o total de parcelas mensais estimadas em R$ 9.564.376,95 (nove milhões, quinhentos e sessenta e quatro mil trezentos e setenta e seis reais e noventa e cinco centavos), respeitando a Programação de Desembolso Financeiro, devendo o primeiro repasse ocorrer no prazo máximo de 30 (trinta) dias contados da outorga e os demais até o 5º dia útil de cada mês, observada a proporcionalidade do período dos serviços prestados durante a vigência contratual."</v>
      </c>
      <c r="C24" s="44"/>
      <c r="D24" s="44"/>
      <c r="E24" s="44"/>
    </row>
    <row r="25" spans="2:5" x14ac:dyDescent="0.2">
      <c r="B25" s="44"/>
      <c r="C25" s="44"/>
      <c r="D25" s="44"/>
      <c r="E25" s="44"/>
    </row>
  </sheetData>
  <mergeCells count="11">
    <mergeCell ref="B9:E9"/>
    <mergeCell ref="B20:E20"/>
    <mergeCell ref="B22:E22"/>
    <mergeCell ref="B23:E23"/>
    <mergeCell ref="B24:E25"/>
    <mergeCell ref="B18:E18"/>
    <mergeCell ref="B3:E3"/>
    <mergeCell ref="B4:E4"/>
    <mergeCell ref="B5:E5"/>
    <mergeCell ref="B6:E6"/>
    <mergeCell ref="B7:E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Execução Mensal - Janeiro 2021</vt:lpstr>
      <vt:lpstr>Execução Mensal -Fevereiro 2021</vt:lpstr>
      <vt:lpstr>'Execução Mensal - Janeiro 2021'!Area_de_impressao</vt:lpstr>
      <vt:lpstr>'Execução Mensal -Fevereiro 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Momonuki</dc:creator>
  <cp:lastModifiedBy>Patricia Alves Da Silva</cp:lastModifiedBy>
  <cp:revision>0</cp:revision>
  <cp:lastPrinted>2021-04-20T18:04:21Z</cp:lastPrinted>
  <dcterms:created xsi:type="dcterms:W3CDTF">2021-01-07T13:19:12Z</dcterms:created>
  <dcterms:modified xsi:type="dcterms:W3CDTF">2021-04-20T18:04:30Z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