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ntroles\6. Planilha Execução Orçamentária\1. Execução Mensal\4. HCAMP\2021\6. JUNHO\"/>
    </mc:Choice>
  </mc:AlternateContent>
  <bookViews>
    <workbookView xWindow="0" yWindow="0" windowWidth="20490" windowHeight="7755"/>
  </bookViews>
  <sheets>
    <sheet name="Execução Mensal - Junho 2021" sheetId="1" r:id="rId1"/>
  </sheets>
  <externalReferences>
    <externalReference r:id="rId2"/>
  </externalReferences>
  <definedNames>
    <definedName name="_xlnm.Print_Area" localSheetId="0">'Execução Mensal - Junho 2021'!$A$1:$E$27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0" i="1"/>
  <c r="B18" i="1"/>
  <c r="D13" i="1"/>
  <c r="E13" i="1" s="1"/>
  <c r="C13" i="1"/>
  <c r="D11" i="1"/>
  <c r="D17" i="1" s="1"/>
  <c r="C11" i="1"/>
  <c r="E14" i="1" s="1"/>
  <c r="E16" i="1" l="1"/>
  <c r="E11" i="1"/>
  <c r="E15" i="1"/>
  <c r="E12" i="1"/>
</calcChain>
</file>

<file path=xl/sharedStrings.xml><?xml version="1.0" encoding="utf-8"?>
<sst xmlns="http://schemas.openxmlformats.org/spreadsheetml/2006/main" count="17" uniqueCount="17">
  <si>
    <t>Organização Social: Associação de Gestão, Inovação e Resultados em Saúde - AGIR</t>
  </si>
  <si>
    <t>Unidade gerida: Hospital de Campanha para Enfrentamento do Coronavírus - Goiânia</t>
  </si>
  <si>
    <t>Contrato de Gestão nº: Contrato Nº 02/2021 - SES</t>
  </si>
  <si>
    <t xml:space="preserve">Vigência do Contrato de Gestão / Termo Aditivo: 02/03/2021 a 02/07/2021 </t>
  </si>
  <si>
    <t>Valor do repasse mensal do Contrato de Gestão / Termo Aditivo: R$ 9.564.376,95</t>
  </si>
  <si>
    <t>PLANILHA DE EXECUCÃO ORÇAMENTARIA - COMPETÊNCIA: JUNHO/2021</t>
  </si>
  <si>
    <t>1º semestre/2021</t>
  </si>
  <si>
    <t>Orçamento 2021</t>
  </si>
  <si>
    <t>Realizado jun/2021</t>
  </si>
  <si>
    <t>Realizado</t>
  </si>
  <si>
    <t>Receitas</t>
  </si>
  <si>
    <t>Contrato de gestão/Termo aditivo</t>
  </si>
  <si>
    <t>Despesas</t>
  </si>
  <si>
    <t>Pessoal</t>
  </si>
  <si>
    <t>Insumos e despesas gerais</t>
  </si>
  <si>
    <t>Investimentos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</si>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</sst>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[$R$ -416]#,##0.00"/>
  </numFmts>
  <fonts count="9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4" fillId="5" borderId="4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0" fontId="3" fillId="2" borderId="13" xfId="2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164" fontId="5" fillId="2" borderId="12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right"/>
    </xf>
    <xf numFmtId="8" fontId="6" fillId="2" borderId="7" xfId="0" applyNumberFormat="1" applyFont="1" applyFill="1" applyBorder="1" applyAlignment="1">
      <alignment horizontal="right"/>
    </xf>
    <xf numFmtId="10" fontId="1" fillId="2" borderId="8" xfId="2" applyNumberFormat="1" applyFont="1" applyFill="1" applyBorder="1" applyAlignment="1">
      <alignment horizontal="center"/>
    </xf>
    <xf numFmtId="0" fontId="8" fillId="2" borderId="0" xfId="0" applyFont="1" applyFill="1" applyAlignment="1">
      <alignment horizontal="justify"/>
    </xf>
    <xf numFmtId="164" fontId="8" fillId="2" borderId="0" xfId="1" applyNumberFormat="1" applyFont="1" applyFill="1" applyAlignment="1">
      <alignment horizontal="justify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justify"/>
    </xf>
    <xf numFmtId="0" fontId="8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justify" vertical="justify"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2647950</xdr:colOff>
      <xdr:row>1</xdr:row>
      <xdr:rowOff>152400</xdr:rowOff>
    </xdr:from>
    <xdr:to>
      <xdr:col>4</xdr:col>
      <xdr:colOff>571500</xdr:colOff>
      <xdr:row>1</xdr:row>
      <xdr:rowOff>759650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2BAFA90-78A6-40E0-A0C6-95BB3B61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0" y="31432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</xdr:row>
      <xdr:rowOff>180975</xdr:rowOff>
    </xdr:from>
    <xdr:to>
      <xdr:col>1</xdr:col>
      <xdr:colOff>1016143</xdr:colOff>
      <xdr:row>1</xdr:row>
      <xdr:rowOff>704850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xmlns="" id="{653360D6-B682-4D37-BF7B-C2B67000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ynara\Desktop\Planilha%20Execucao%20Orcamentaria%20Mensal%20e%20Acumulada%202021%20-%20HCAMP%20Goi&#226;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JAN"/>
      <sheetName val="FEV"/>
      <sheetName val="MAR"/>
      <sheetName val="ABR "/>
      <sheetName val="MAI"/>
      <sheetName val="JUN"/>
    </sheetNames>
    <sheetDataSet>
      <sheetData sheetId="0"/>
      <sheetData sheetId="1">
        <row r="17">
          <cell r="B17" t="str">
            <v>Fonte: DAF/HCAMP GCPLAN/AGIR e CORC/AGIR</v>
          </cell>
        </row>
        <row r="19">
          <cell r="B19" t="str">
            <v xml:space="preserve">Notas: </v>
          </cell>
        </row>
        <row r="21">
          <cell r="B21" t="str">
            <v xml:space="preserve">Contrato de Gestão 02/2021 SES/GO - (Valor estimado R$ 57.386.261,70) - Vigência: a partir da data de publicação do resumo do ajuste na imprensa oficial (Diário Oficial nº 23.493, de 02 de março de 2021) até o dia 02/07/2021. </v>
          </cell>
        </row>
        <row r="22">
          <cell r="B22" t="str">
            <v>1. Receita refere-se a: Recurso mensal para custeio, previsto no Contrato de Gestão Emergencial 02/2021- SES/GO, na "CLÁUSULA OITAVA – DO REPASSE DE RECURSOS"</v>
          </cell>
        </row>
        <row r="23">
          <cell r="B23" t="str">
            <v>2 - "CLÁUSULA OITAVA – DO REPASSE DE RECURSOS 8.1. Durante o período que compreende a vigência do presente ajuste, o valor a ser repassado pelo PARCEIRO PÚBLICO compreenderá o total de parcelas mensais estimadas em R$ 9.564.376,95 (nove milhões, quinhentos e sessenta e quatro mil trezentos e setenta e seis reais e noventa e cinco centavos), respeitando a Programação de Desembolso Financeiro, devendo o primeiro repasse ocorrer no prazo máximo de 30 (trinta) dias contados da outorga e os demais até o 5º dia útil de cada mês, observada a proporcionalidade do período dos serviços prestados durante a vigência contratual."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view="pageBreakPreview" zoomScale="60" zoomScaleNormal="100" workbookViewId="0">
      <selection activeCell="G6" sqref="G6"/>
    </sheetView>
  </sheetViews>
  <sheetFormatPr defaultRowHeight="12.75" x14ac:dyDescent="0.2"/>
  <cols>
    <col min="1" max="1" width="4.5703125" style="3" customWidth="1"/>
    <col min="2" max="2" width="40.7109375" style="3" customWidth="1"/>
    <col min="3" max="4" width="20.7109375" style="3" customWidth="1"/>
    <col min="5" max="5" width="8.7109375" style="3" customWidth="1"/>
    <col min="6" max="16384" width="9.140625" style="3"/>
  </cols>
  <sheetData>
    <row r="2" spans="2:5" ht="66" customHeight="1" x14ac:dyDescent="0.2">
      <c r="B2" s="1"/>
      <c r="C2" s="2"/>
      <c r="D2" s="2"/>
      <c r="E2" s="2"/>
    </row>
    <row r="3" spans="2:5" x14ac:dyDescent="0.2">
      <c r="B3" s="30" t="s">
        <v>0</v>
      </c>
      <c r="C3" s="31"/>
      <c r="D3" s="31"/>
      <c r="E3" s="32"/>
    </row>
    <row r="4" spans="2:5" x14ac:dyDescent="0.2">
      <c r="B4" s="33" t="s">
        <v>1</v>
      </c>
      <c r="C4" s="34"/>
      <c r="D4" s="34"/>
      <c r="E4" s="35"/>
    </row>
    <row r="5" spans="2:5" x14ac:dyDescent="0.2">
      <c r="B5" s="33" t="s">
        <v>2</v>
      </c>
      <c r="C5" s="34"/>
      <c r="D5" s="34"/>
      <c r="E5" s="35"/>
    </row>
    <row r="6" spans="2:5" x14ac:dyDescent="0.2">
      <c r="B6" s="33" t="s">
        <v>3</v>
      </c>
      <c r="C6" s="34"/>
      <c r="D6" s="34"/>
      <c r="E6" s="35"/>
    </row>
    <row r="7" spans="2:5" x14ac:dyDescent="0.2">
      <c r="B7" s="36" t="s">
        <v>4</v>
      </c>
      <c r="C7" s="37"/>
      <c r="D7" s="37"/>
      <c r="E7" s="38"/>
    </row>
    <row r="8" spans="2:5" x14ac:dyDescent="0.2">
      <c r="B8" s="4"/>
      <c r="C8" s="2"/>
      <c r="D8" s="2"/>
      <c r="E8" s="2"/>
    </row>
    <row r="9" spans="2:5" x14ac:dyDescent="0.2">
      <c r="B9" s="39" t="s">
        <v>5</v>
      </c>
      <c r="C9" s="40"/>
      <c r="D9" s="40"/>
      <c r="E9" s="41"/>
    </row>
    <row r="10" spans="2:5" x14ac:dyDescent="0.2">
      <c r="B10" s="5" t="s">
        <v>6</v>
      </c>
      <c r="C10" s="6" t="s">
        <v>7</v>
      </c>
      <c r="D10" s="7" t="s">
        <v>8</v>
      </c>
      <c r="E10" s="8" t="s">
        <v>9</v>
      </c>
    </row>
    <row r="11" spans="2:5" x14ac:dyDescent="0.2">
      <c r="B11" s="9" t="s">
        <v>10</v>
      </c>
      <c r="C11" s="10">
        <f>SUM(C12:C12)</f>
        <v>57386261.700000003</v>
      </c>
      <c r="D11" s="11">
        <f>D12</f>
        <v>664414.14999999991</v>
      </c>
      <c r="E11" s="12">
        <f t="shared" ref="E11:E16" si="0">D11/$C$11</f>
        <v>1.1577930506666893E-2</v>
      </c>
    </row>
    <row r="12" spans="2:5" x14ac:dyDescent="0.2">
      <c r="B12" s="13" t="s">
        <v>11</v>
      </c>
      <c r="C12" s="14">
        <v>57386261.700000003</v>
      </c>
      <c r="D12" s="15">
        <v>664414.14999999991</v>
      </c>
      <c r="E12" s="12">
        <f t="shared" si="0"/>
        <v>1.1577930506666893E-2</v>
      </c>
    </row>
    <row r="13" spans="2:5" x14ac:dyDescent="0.2">
      <c r="B13" s="9" t="s">
        <v>12</v>
      </c>
      <c r="C13" s="16">
        <f>SUM(C14:C16)</f>
        <v>57386261.699999996</v>
      </c>
      <c r="D13" s="11">
        <f>SUM(D14:D16)</f>
        <v>14962772.869999999</v>
      </c>
      <c r="E13" s="12">
        <f t="shared" si="0"/>
        <v>0.26073789138280806</v>
      </c>
    </row>
    <row r="14" spans="2:5" x14ac:dyDescent="0.2">
      <c r="B14" s="13" t="s">
        <v>13</v>
      </c>
      <c r="C14" s="14">
        <v>37525562.159999996</v>
      </c>
      <c r="D14" s="17">
        <v>5264499.68</v>
      </c>
      <c r="E14" s="12">
        <f t="shared" si="0"/>
        <v>9.1737979161657074E-2</v>
      </c>
    </row>
    <row r="15" spans="2:5" x14ac:dyDescent="0.2">
      <c r="B15" s="13" t="s">
        <v>14</v>
      </c>
      <c r="C15" s="14">
        <v>19860699.539999999</v>
      </c>
      <c r="D15" s="14">
        <v>9698273.1899999995</v>
      </c>
      <c r="E15" s="12">
        <f t="shared" si="0"/>
        <v>0.16899991222115099</v>
      </c>
    </row>
    <row r="16" spans="2:5" x14ac:dyDescent="0.2">
      <c r="B16" s="18" t="s">
        <v>15</v>
      </c>
      <c r="C16" s="14">
        <v>0</v>
      </c>
      <c r="D16" s="19">
        <v>0</v>
      </c>
      <c r="E16" s="12">
        <f t="shared" si="0"/>
        <v>0</v>
      </c>
    </row>
    <row r="17" spans="2:5" x14ac:dyDescent="0.2">
      <c r="B17" s="20" t="s">
        <v>16</v>
      </c>
      <c r="C17" s="21"/>
      <c r="D17" s="22">
        <f>D11-D13</f>
        <v>-14298358.719999999</v>
      </c>
      <c r="E17" s="23"/>
    </row>
    <row r="18" spans="2:5" x14ac:dyDescent="0.2">
      <c r="B18" s="26" t="str">
        <f>[1]JAN!B17</f>
        <v>Fonte: DAF/HCAMP GCPLAN/AGIR e CORC/AGIR</v>
      </c>
      <c r="C18" s="26"/>
      <c r="D18" s="26"/>
      <c r="E18" s="26"/>
    </row>
    <row r="19" spans="2:5" x14ac:dyDescent="0.2">
      <c r="B19" s="24"/>
      <c r="C19" s="24"/>
      <c r="D19" s="25"/>
      <c r="E19" s="24"/>
    </row>
    <row r="20" spans="2:5" x14ac:dyDescent="0.2">
      <c r="B20" s="27" t="str">
        <f>[1]JAN!B19</f>
        <v xml:space="preserve">Notas: </v>
      </c>
      <c r="C20" s="27"/>
      <c r="D20" s="27"/>
      <c r="E20" s="27"/>
    </row>
    <row r="21" spans="2:5" ht="12.75" customHeight="1" x14ac:dyDescent="0.2">
      <c r="B21" s="24"/>
      <c r="C21" s="24"/>
      <c r="D21" s="24"/>
      <c r="E21" s="24"/>
    </row>
    <row r="22" spans="2:5" ht="39" customHeight="1" x14ac:dyDescent="0.2">
      <c r="B22" s="28" t="str">
        <f>[1]JAN!B21</f>
        <v xml:space="preserve">Contrato de Gestão 02/2021 SES/GO - (Valor estimado R$ 57.386.261,70) - Vigência: a partir da data de publicação do resumo do ajuste na imprensa oficial (Diário Oficial nº 23.493, de 02 de março de 2021) até o dia 02/07/2021. </v>
      </c>
      <c r="C22" s="28"/>
      <c r="D22" s="28"/>
      <c r="E22" s="28"/>
    </row>
    <row r="23" spans="2:5" ht="27" customHeight="1" x14ac:dyDescent="0.2">
      <c r="B23" s="28" t="str">
        <f>[1]JAN!B22</f>
        <v>1. Receita refere-se a: Recurso mensal para custeio, previsto no Contrato de Gestão Emergencial 02/2021- SES/GO, na "CLÁUSULA OITAVA – DO REPASSE DE RECURSOS"</v>
      </c>
      <c r="C23" s="28"/>
      <c r="D23" s="28"/>
      <c r="E23" s="28"/>
    </row>
    <row r="24" spans="2:5" ht="78.75" customHeight="1" x14ac:dyDescent="0.2">
      <c r="B24" s="29" t="str">
        <f>[1]JAN!B23</f>
        <v>2 - "CLÁUSULA OITAVA – DO REPASSE DE RECURSOS 8.1. Durante o período que compreende a vigência do presente ajuste, o valor a ser repassado pelo PARCEIRO PÚBLICO compreenderá o total de parcelas mensais estimadas em R$ 9.564.376,95 (nove milhões, quinhentos e sessenta e quatro mil trezentos e setenta e seis reais e noventa e cinco centavos), respeitando a Programação de Desembolso Financeiro, devendo o primeiro repasse ocorrer no prazo máximo de 30 (trinta) dias contados da outorga e os demais até o 5º dia útil de cada mês, observada a proporcionalidade do período dos serviços prestados durante a vigência contratual."</v>
      </c>
      <c r="C24" s="29"/>
      <c r="D24" s="29"/>
      <c r="E24" s="29"/>
    </row>
    <row r="25" spans="2:5" x14ac:dyDescent="0.2">
      <c r="B25" s="29"/>
      <c r="C25" s="29"/>
      <c r="D25" s="29"/>
      <c r="E25" s="29"/>
    </row>
  </sheetData>
  <mergeCells count="11">
    <mergeCell ref="B9:E9"/>
    <mergeCell ref="B3:E3"/>
    <mergeCell ref="B4:E4"/>
    <mergeCell ref="B5:E5"/>
    <mergeCell ref="B6:E6"/>
    <mergeCell ref="B7:E7"/>
    <mergeCell ref="B18:E18"/>
    <mergeCell ref="B20:E20"/>
    <mergeCell ref="B22:E22"/>
    <mergeCell ref="B23:E23"/>
    <mergeCell ref="B24:E25"/>
  </mergeCells>
  <pageMargins left="0.511811024" right="0.511811024" top="0.78740157499999996" bottom="0.78740157499999996" header="0.31496062000000002" footer="0.31496062000000002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Junho 2021</vt:lpstr>
      <vt:lpstr>'Execução Mensal - Junho 2021'!Area_de_impressao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</dc:creator>
  <cp:lastModifiedBy>Thaynara</cp:lastModifiedBy>
  <dcterms:created xsi:type="dcterms:W3CDTF">2021-08-25T18:42:36Z</dcterms:created>
  <dcterms:modified xsi:type="dcterms:W3CDTF">2021-08-25T20:30:13Z</dcterms:modified>
</cp:coreProperties>
</file>