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Outubro\"/>
    </mc:Choice>
  </mc:AlternateContent>
  <xr:revisionPtr revIDLastSave="0" documentId="13_ncr:1_{E5A0583E-DB68-4585-A687-477E76166A50}" xr6:coauthVersionLast="47" xr6:coauthVersionMax="47" xr10:uidLastSave="{00000000-0000-0000-0000-000000000000}"/>
  <bookViews>
    <workbookView xWindow="-110" yWindow="-110" windowWidth="19420" windowHeight="10420" xr2:uid="{E26EB17C-D840-4685-96AC-3E72565ED3F6}"/>
  </bookViews>
  <sheets>
    <sheet name="Execução Mensal - Outubro 21" sheetId="1" r:id="rId1"/>
  </sheets>
  <definedNames>
    <definedName name="_xlnm.Print_Area" localSheetId="0">'Execução Mensal - Outubro 21'!$A$1:$F$27</definedName>
    <definedName name="OLE_LINK1" localSheetId="0">'Execução Mensal - Outubro 21'!$B$27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D13" i="1"/>
  <c r="C13" i="1"/>
  <c r="C12" i="1"/>
  <c r="C11" i="1" s="1"/>
  <c r="D11" i="1"/>
  <c r="D17" i="1" s="1"/>
  <c r="E16" i="1" l="1"/>
  <c r="E15" i="1"/>
  <c r="E14" i="1"/>
  <c r="E12" i="1"/>
  <c r="E13" i="1"/>
  <c r="E11" i="1"/>
</calcChain>
</file>

<file path=xl/sharedStrings.xml><?xml version="1.0" encoding="utf-8"?>
<sst xmlns="http://schemas.openxmlformats.org/spreadsheetml/2006/main" count="22" uniqueCount="22">
  <si>
    <t>Organização Social: Associação de Gestão, Inovação e Resultados em Saúde - AGIR</t>
  </si>
  <si>
    <t>Contrato de Gestão números 002/2021 SES e 045/2021 -SES</t>
  </si>
  <si>
    <t>Vigência do Contrato de Gestão: 02/03/2021 a 02/07/2021 - 002/2021 SES-GO e 03/07/2021 a 02/01/2022 - Contrato Emergencial Nº 045/2021 - SES-GO.</t>
  </si>
  <si>
    <t>Valor do repasse mensal do Contrato de Gestão / Termo Aditivo: R$ 9.564.376,95 até 02/07/2021 e R$ 12.417.756,00 a partir de 03/07/2021 a 02/01/2022.</t>
  </si>
  <si>
    <t>PLANILHA DE EXECUCÃO ORÇAMENTARIA - COMPETÊNCIA: OUTUBRO/2021</t>
  </si>
  <si>
    <t>2º semestre/2021</t>
  </si>
  <si>
    <t>Orçamento 2021</t>
  </si>
  <si>
    <t>Realizado out/2021</t>
  </si>
  <si>
    <t>Realizado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</si>
  <si>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</si>
  <si>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</si>
  <si>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</si>
  <si>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</si>
  <si>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</si>
  <si>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</si>
  <si>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SALDO</t>
  </si>
  <si>
    <t>Contrato de Gestão 45/2021 SES/GO - (Valor estimado R$ 74.506.536,00) - Vigência: a partir de 03/07/2021 a 02/01/2022.</t>
  </si>
  <si>
    <t>1. Contrato de Gestão 02/2021 SES/GO - (Valor estimado R$ 57.386.261,70) - Vigência: a partir da data de publicação do resumo do ajuste na imprensa oficial (Diário Oficial nº 23.493 de 02 de março de 2021) até o dia 02/07/2021.</t>
  </si>
  <si>
    <t>2. Contrato de Gestão 45/2021 SES/GO - (Valor estimado R$ 74.506.536,00) - Vigência: a partir de 03/07/2021 a 02/01/2022.</t>
  </si>
  <si>
    <t>3. Receita refere-se a: Recurso mensal para custeio, previsto no Contrato de Gestão Emergencial 045/2021- SES/GO, na "CLÁUSULA OITAVA – DO REPASSE DE RECURSOS".</t>
  </si>
  <si>
    <t>4. Contrato de Gestão 45/2021 SES/GO – CLÁUSULA OITAVA – DO REPASSE DE RECURSOS E DOTAÇÃO ORÇAMENTÁRIA - 8.1. Durante a vigência do presente ajuste, o valor a ser repassado pelo PARCEIRO PÚBLICO compreenderá parcelas mensais estimadas em R$ 12.417.756,00 (doze milhões, quatrocentos e dezessete mil, setecentos e cinquenta e seis reais), totalizando R$ 74.506.536,00 (setenta e quatro milhões, quinhentos e seis mil, quinhentos e trinta e seis reais), respeitando a Programação de Desembolso Financeiro, devendo o primeiro repasse ocorrer no prazo máximo de 30 (trinta) dias contados da publicação do acordo na imprensa oficial e os demais até o 5º dia útil de cada mês.</t>
  </si>
  <si>
    <t>Unidade gerida: Hospital de Enfrentamento ao Coronavírus de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</si>
</sst>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b/>
      <sz val="12"/>
      <color rgb="FF00000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43" fontId="0" fillId="2" borderId="0" xfId="1" applyFont="1" applyFill="1"/>
    <xf numFmtId="0" fontId="3" fillId="2" borderId="0" xfId="0" applyFont="1" applyFill="1" applyAlignment="1">
      <alignment horizontal="left"/>
    </xf>
    <xf numFmtId="0" fontId="5" fillId="5" borderId="4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164" fontId="4" fillId="2" borderId="12" xfId="0" applyNumberFormat="1" applyFont="1" applyFill="1" applyBorder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10" fontId="4" fillId="2" borderId="13" xfId="2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right"/>
    </xf>
    <xf numFmtId="165" fontId="0" fillId="2" borderId="0" xfId="0" applyNumberFormat="1" applyFill="1"/>
    <xf numFmtId="164" fontId="1" fillId="2" borderId="4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164" fontId="6" fillId="2" borderId="12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8" fontId="7" fillId="2" borderId="7" xfId="0" applyNumberFormat="1" applyFont="1" applyFill="1" applyBorder="1" applyAlignment="1">
      <alignment horizontal="right"/>
    </xf>
    <xf numFmtId="10" fontId="1" fillId="2" borderId="8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justify"/>
    </xf>
    <xf numFmtId="164" fontId="8" fillId="2" borderId="0" xfId="1" applyNumberFormat="1" applyFont="1" applyFill="1" applyAlignment="1">
      <alignment horizontal="justify"/>
    </xf>
    <xf numFmtId="0" fontId="10" fillId="0" borderId="0" xfId="0" applyFont="1"/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justify"/>
    </xf>
    <xf numFmtId="0" fontId="9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2688359</xdr:colOff>
      <xdr:row>1</xdr:row>
      <xdr:rowOff>175779</xdr:rowOff>
    </xdr:from>
    <xdr:to>
      <xdr:col>5</xdr:col>
      <xdr:colOff>8370</xdr:colOff>
      <xdr:row>1</xdr:row>
      <xdr:rowOff>783029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8D4A6-19C6-4442-9C74-FBF8AB8F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9509" y="334529"/>
          <a:ext cx="3581111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242454</xdr:colOff>
      <xdr:row>1</xdr:row>
      <xdr:rowOff>342611</xdr:rowOff>
    </xdr:from>
    <xdr:to>
      <xdr:col>1</xdr:col>
      <xdr:colOff>946870</xdr:colOff>
      <xdr:row>2</xdr:row>
      <xdr:rowOff>29441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3377CC80-5F75-4AB0-9D1A-A52D6A98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501361"/>
          <a:ext cx="1015566" cy="525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CCD9-5493-460F-8DC9-5048419A2823}">
  <dimension ref="B2:H27"/>
  <sheetViews>
    <sheetView tabSelected="1" view="pageBreakPreview" zoomScale="108" zoomScaleNormal="110" zoomScaleSheetLayoutView="108" workbookViewId="0">
      <selection activeCell="B6" sqref="B6:E6"/>
    </sheetView>
  </sheetViews>
  <sheetFormatPr defaultColWidth="9.1796875" defaultRowHeight="12.5" x14ac:dyDescent="0.25"/>
  <cols>
    <col min="1" max="1" width="4.453125" style="3" customWidth="1"/>
    <col min="2" max="2" width="40.6328125" style="3" customWidth="1"/>
    <col min="3" max="4" width="20.6328125" style="3" customWidth="1"/>
    <col min="5" max="5" width="7.7265625" style="3" bestFit="1" customWidth="1"/>
    <col min="6" max="6" width="4.453125" style="3" customWidth="1"/>
    <col min="7" max="7" width="9.1796875" style="3"/>
    <col min="8" max="8" width="15.7265625" style="3" bestFit="1" customWidth="1"/>
    <col min="9" max="16384" width="9.1796875" style="3"/>
  </cols>
  <sheetData>
    <row r="2" spans="2:8" ht="66" customHeight="1" x14ac:dyDescent="0.25">
      <c r="B2" s="1"/>
      <c r="C2" s="2"/>
      <c r="D2" s="2"/>
      <c r="E2" s="2"/>
    </row>
    <row r="3" spans="2:8" x14ac:dyDescent="0.25">
      <c r="B3" s="32" t="s">
        <v>0</v>
      </c>
      <c r="C3" s="33"/>
      <c r="D3" s="33"/>
      <c r="E3" s="34"/>
    </row>
    <row r="4" spans="2:8" x14ac:dyDescent="0.25">
      <c r="B4" s="35" t="s">
        <v>21</v>
      </c>
      <c r="C4" s="36"/>
      <c r="D4" s="36"/>
      <c r="E4" s="37"/>
    </row>
    <row r="5" spans="2:8" x14ac:dyDescent="0.25">
      <c r="B5" s="35" t="s">
        <v>1</v>
      </c>
      <c r="C5" s="36"/>
      <c r="D5" s="36"/>
      <c r="E5" s="37"/>
    </row>
    <row r="6" spans="2:8" ht="26" customHeight="1" x14ac:dyDescent="0.25">
      <c r="B6" s="38" t="s">
        <v>2</v>
      </c>
      <c r="C6" s="39"/>
      <c r="D6" s="39"/>
      <c r="E6" s="40"/>
    </row>
    <row r="7" spans="2:8" ht="27.75" customHeight="1" x14ac:dyDescent="0.25">
      <c r="B7" s="41" t="s">
        <v>3</v>
      </c>
      <c r="C7" s="42"/>
      <c r="D7" s="42"/>
      <c r="E7" s="43"/>
      <c r="H7" s="4"/>
    </row>
    <row r="8" spans="2:8" x14ac:dyDescent="0.25">
      <c r="B8" s="5"/>
      <c r="C8" s="2"/>
      <c r="D8" s="2"/>
      <c r="E8" s="2"/>
    </row>
    <row r="9" spans="2:8" x14ac:dyDescent="0.25">
      <c r="B9" s="29" t="s">
        <v>4</v>
      </c>
      <c r="C9" s="30"/>
      <c r="D9" s="30"/>
      <c r="E9" s="31"/>
    </row>
    <row r="10" spans="2:8" x14ac:dyDescent="0.25">
      <c r="B10" s="6" t="s">
        <v>5</v>
      </c>
      <c r="C10" s="7" t="s">
        <v>6</v>
      </c>
      <c r="D10" s="8" t="s">
        <v>7</v>
      </c>
      <c r="E10" s="9" t="s">
        <v>8</v>
      </c>
    </row>
    <row r="11" spans="2:8" x14ac:dyDescent="0.25">
      <c r="B11" s="10" t="s">
        <v>9</v>
      </c>
      <c r="C11" s="11">
        <f>SUM(C12:C12)</f>
        <v>73696682.347826093</v>
      </c>
      <c r="D11" s="12">
        <f>D12</f>
        <v>25160154.850000001</v>
      </c>
      <c r="E11" s="13">
        <f t="shared" ref="E11:E16" si="0">D11/$C$11</f>
        <v>0.34140145863353338</v>
      </c>
    </row>
    <row r="12" spans="2:8" x14ac:dyDescent="0.25">
      <c r="B12" s="14" t="s">
        <v>10</v>
      </c>
      <c r="C12" s="15">
        <f>74506536/184*182</f>
        <v>73696682.347826093</v>
      </c>
      <c r="D12" s="16">
        <v>25160154.850000001</v>
      </c>
      <c r="E12" s="13">
        <f t="shared" si="0"/>
        <v>0.34140145863353338</v>
      </c>
    </row>
    <row r="13" spans="2:8" x14ac:dyDescent="0.25">
      <c r="B13" s="10" t="s">
        <v>11</v>
      </c>
      <c r="C13" s="17">
        <f>SUM(C14:C16)</f>
        <v>73696682.349999994</v>
      </c>
      <c r="D13" s="12">
        <f>SUM(D14:D16)</f>
        <v>6370487.4200000009</v>
      </c>
      <c r="E13" s="13">
        <f t="shared" si="0"/>
        <v>8.644198377795656E-2</v>
      </c>
      <c r="H13" s="18"/>
    </row>
    <row r="14" spans="2:8" x14ac:dyDescent="0.25">
      <c r="B14" s="14" t="s">
        <v>12</v>
      </c>
      <c r="C14" s="15">
        <v>29500781.944704998</v>
      </c>
      <c r="D14" s="19">
        <v>3224509.7300000004</v>
      </c>
      <c r="E14" s="13">
        <f t="shared" si="0"/>
        <v>4.3753797691750737E-2</v>
      </c>
    </row>
    <row r="15" spans="2:8" x14ac:dyDescent="0.25">
      <c r="B15" s="14" t="s">
        <v>13</v>
      </c>
      <c r="C15" s="15">
        <v>44195900.405294999</v>
      </c>
      <c r="D15" s="19">
        <v>3145458.9800000004</v>
      </c>
      <c r="E15" s="13">
        <f t="shared" si="0"/>
        <v>4.2681147641821696E-2</v>
      </c>
    </row>
    <row r="16" spans="2:8" x14ac:dyDescent="0.25">
      <c r="B16" s="20" t="s">
        <v>14</v>
      </c>
      <c r="C16" s="15">
        <v>0</v>
      </c>
      <c r="D16" s="21">
        <v>518.71</v>
      </c>
      <c r="E16" s="13">
        <f t="shared" si="0"/>
        <v>7.0384443841290636E-6</v>
      </c>
    </row>
    <row r="17" spans="2:5" x14ac:dyDescent="0.25">
      <c r="B17" s="22" t="s">
        <v>15</v>
      </c>
      <c r="C17" s="23"/>
      <c r="D17" s="24">
        <f>D11-D13</f>
        <v>18789667.43</v>
      </c>
      <c r="E17" s="25"/>
    </row>
    <row r="18" spans="2:5" x14ac:dyDescent="0.25">
      <c r="B18" s="45" t="e">
        <f>#REF!</f>
        <v>#REF!</v>
      </c>
      <c r="C18" s="45"/>
      <c r="D18" s="45"/>
      <c r="E18" s="45"/>
    </row>
    <row r="19" spans="2:5" x14ac:dyDescent="0.25">
      <c r="B19" s="26"/>
      <c r="C19" s="26"/>
      <c r="D19" s="27"/>
      <c r="E19" s="26"/>
    </row>
    <row r="20" spans="2:5" x14ac:dyDescent="0.25">
      <c r="B20" s="46" t="e">
        <f>#REF!</f>
        <v>#REF!</v>
      </c>
      <c r="C20" s="46"/>
      <c r="D20" s="46"/>
      <c r="E20" s="46"/>
    </row>
    <row r="21" spans="2:5" ht="12.75" customHeight="1" x14ac:dyDescent="0.25">
      <c r="B21" s="26"/>
      <c r="C21" s="26"/>
      <c r="D21" s="26"/>
      <c r="E21" s="26"/>
    </row>
    <row r="22" spans="2:5" ht="18" customHeight="1" x14ac:dyDescent="0.25">
      <c r="B22" s="47" t="s">
        <v>16</v>
      </c>
      <c r="C22" s="47"/>
      <c r="D22" s="47"/>
      <c r="E22" s="47"/>
    </row>
    <row r="23" spans="2:5" ht="32" customHeight="1" x14ac:dyDescent="0.25">
      <c r="B23" s="48" t="s">
        <v>17</v>
      </c>
      <c r="C23" s="48"/>
      <c r="D23" s="48"/>
      <c r="E23" s="48"/>
    </row>
    <row r="24" spans="2:5" ht="21" customHeight="1" x14ac:dyDescent="0.25">
      <c r="B24" s="47" t="s">
        <v>18</v>
      </c>
      <c r="C24" s="47"/>
      <c r="D24" s="47"/>
      <c r="E24" s="47"/>
    </row>
    <row r="25" spans="2:5" ht="27.5" customHeight="1" x14ac:dyDescent="0.25">
      <c r="B25" s="44" t="s">
        <v>19</v>
      </c>
      <c r="C25" s="44"/>
      <c r="D25" s="44"/>
      <c r="E25" s="44"/>
    </row>
    <row r="26" spans="2:5" ht="77" customHeight="1" x14ac:dyDescent="0.25">
      <c r="B26" s="44" t="s">
        <v>20</v>
      </c>
      <c r="C26" s="44"/>
      <c r="D26" s="44"/>
      <c r="E26" s="44"/>
    </row>
    <row r="27" spans="2:5" ht="15.5" x14ac:dyDescent="0.35">
      <c r="B27" s="28"/>
    </row>
  </sheetData>
  <mergeCells count="13">
    <mergeCell ref="B26:E26"/>
    <mergeCell ref="B18:E18"/>
    <mergeCell ref="B20:E20"/>
    <mergeCell ref="B22:E22"/>
    <mergeCell ref="B23:E23"/>
    <mergeCell ref="B24:E24"/>
    <mergeCell ref="B25:E25"/>
    <mergeCell ref="B9:E9"/>
    <mergeCell ref="B3:E3"/>
    <mergeCell ref="B4:E4"/>
    <mergeCell ref="B5:E5"/>
    <mergeCell ref="B6:E6"/>
    <mergeCell ref="B7:E7"/>
  </mergeCells>
  <pageMargins left="0.511811024" right="0.511811024" top="0.78740157499999996" bottom="0.78740157499999996" header="0.31496062000000002" footer="0.31496062000000002"/>
  <pageSetup paperSize="9" scale="9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Execução Mensal - Outubro 21</vt:lpstr>
      <vt:lpstr>'Execução Mensal - Outubro 21'!Area_de_impressao</vt:lpstr>
      <vt:lpstr>'Execução Mensal - Outubro 21'!OLE_LINK1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Fabricio Souza Ribeiro</cp:lastModifiedBy>
  <cp:lastPrinted>2022-02-23T20:34:58Z</cp:lastPrinted>
  <dcterms:created xsi:type="dcterms:W3CDTF">2022-01-05T00:32:09Z</dcterms:created>
  <dcterms:modified xsi:type="dcterms:W3CDTF">2022-02-23T20:35:04Z</dcterms:modified>
</cp:coreProperties>
</file>