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Y:\Controles\6. Planilha Execução Orçamentária\1. Execução Mensal\5. HCN\2021\6. JUNHO\"/>
    </mc:Choice>
  </mc:AlternateContent>
  <xr:revisionPtr revIDLastSave="0" documentId="14_{A17B1A2A-1598-452A-833E-826C0FDD25CC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Execução Mensal - Junho 2021" sheetId="1" r:id="rId1"/>
  </sheets>
  <definedNames>
    <definedName name="_xlnm.Print_Area" localSheetId="0">'Execução Mensal - Junho 2021'!$A$1:$F$33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2" i="1"/>
  <c r="E22" i="1" s="1"/>
  <c r="D21" i="1"/>
  <c r="E21" i="1" s="1"/>
  <c r="C20" i="1"/>
  <c r="C19" i="1"/>
  <c r="C18" i="1" s="1"/>
  <c r="E19" i="1" s="1"/>
  <c r="D18" i="1"/>
  <c r="E18" i="1" s="1"/>
  <c r="D20" i="1" l="1"/>
  <c r="D24" i="1"/>
  <c r="E20" i="1"/>
  <c r="C24" i="1"/>
</calcChain>
</file>

<file path=xl/sharedStrings.xml><?xml version="1.0" encoding="utf-8"?>
<sst xmlns="http://schemas.openxmlformats.org/spreadsheetml/2006/main" count="20" uniqueCount="20">
  <si>
    <t>Organização Social: AGIR -  Associação de Gestão, Inovação e Resultados em saúde</t>
  </si>
  <si>
    <t>Unidade gerida: Hospital de Enfrentamento à COVID-19 do Centro -Norte Goiano</t>
  </si>
  <si>
    <t>Valor do repasse mensal do Contrato de Gestão: R$ 9.326.108,90</t>
  </si>
  <si>
    <t>PLANILHA DE EXECUCÃO ORÇAMENTARIA - COMPETÊNCIA: JUNHO2021</t>
  </si>
  <si>
    <t>1º semestre/2020</t>
  </si>
  <si>
    <t>Orçamento 2021</t>
  </si>
  <si>
    <t>Realizado jun/2021</t>
  </si>
  <si>
    <t>Realizado</t>
  </si>
  <si>
    <t>Receitas</t>
  </si>
  <si>
    <t>Contrato de Gestão</t>
  </si>
  <si>
    <t>Despesas</t>
  </si>
  <si>
    <t>Pessoal</t>
  </si>
  <si>
    <t>Insumos e Despesas Gerais</t>
  </si>
  <si>
    <t>Investimentos</t>
  </si>
  <si>
    <t>SALDO</t>
  </si>
  <si>
    <t>Fonte: CORC/AGIR, SUORC/HCN e KPIH</t>
  </si>
  <si>
    <t>Notas:</t>
  </si>
  <si>
    <t>Vigência do Contrato de Gestão: 23/03/2021 a 30/08/2021</t>
  </si>
  <si>
    <t>Contrato de Gestão n°: 022/2021 - SES/GO</t>
  </si>
  <si>
    <t>1. R$ 9.326.108,90 = Receita projetada mensal, conforme contrato de gestão nº 022/2021 -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</si>
</sst>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[$R$ -416]#,##0.00"/>
    <numFmt numFmtId="165" formatCode="&quot;R$&quot;\ #,##0.00"/>
    <numFmt numFmtId="166" formatCode="#,##0.00_ ;\-#,##0.00\ "/>
  </numFmts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color rgb="FF000000"/>
      <name val="Arial"/>
      <family val="2"/>
    </font>
    <font>
      <b/>
      <u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  <fill>
      <patternFill patternType="solid">
        <fgColor rgb="FF93C47D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4" fontId="1" fillId="0" borderId="0" xfId="0" applyNumberFormat="1" applyFont="1"/>
    <xf numFmtId="0" fontId="6" fillId="4" borderId="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164" fontId="7" fillId="0" borderId="12" xfId="0" applyNumberFormat="1" applyFont="1" applyBorder="1" applyAlignment="1">
      <alignment horizontal="right"/>
    </xf>
    <xf numFmtId="164" fontId="5" fillId="0" borderId="12" xfId="0" applyNumberFormat="1" applyFont="1" applyBorder="1" applyAlignment="1">
      <alignment horizontal="right"/>
    </xf>
    <xf numFmtId="10" fontId="5" fillId="0" borderId="8" xfId="1" applyNumberFormat="1" applyFont="1" applyBorder="1" applyAlignment="1">
      <alignment horizontal="center"/>
    </xf>
    <xf numFmtId="0" fontId="5" fillId="0" borderId="0" xfId="0" applyFont="1" applyAlignment="1"/>
    <xf numFmtId="4" fontId="5" fillId="0" borderId="0" xfId="0" applyNumberFormat="1" applyFont="1" applyAlignment="1"/>
    <xf numFmtId="0" fontId="5" fillId="0" borderId="0" xfId="0" applyFont="1"/>
    <xf numFmtId="0" fontId="8" fillId="0" borderId="4" xfId="0" applyFont="1" applyBorder="1" applyAlignment="1">
      <alignment horizontal="left"/>
    </xf>
    <xf numFmtId="164" fontId="2" fillId="0" borderId="13" xfId="0" applyNumberFormat="1" applyFont="1" applyBorder="1" applyAlignment="1">
      <alignment horizontal="right"/>
    </xf>
    <xf numFmtId="10" fontId="2" fillId="0" borderId="5" xfId="1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right"/>
    </xf>
    <xf numFmtId="10" fontId="5" fillId="0" borderId="10" xfId="1" applyNumberFormat="1" applyFont="1" applyBorder="1" applyAlignment="1">
      <alignment horizontal="center"/>
    </xf>
    <xf numFmtId="4" fontId="0" fillId="0" borderId="0" xfId="0" applyNumberFormat="1"/>
    <xf numFmtId="165" fontId="5" fillId="0" borderId="0" xfId="0" applyNumberFormat="1" applyFont="1" applyAlignment="1"/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/>
    </xf>
    <xf numFmtId="10" fontId="2" fillId="0" borderId="8" xfId="1" applyNumberFormat="1" applyFont="1" applyBorder="1" applyAlignment="1">
      <alignment horizontal="center"/>
    </xf>
    <xf numFmtId="8" fontId="7" fillId="0" borderId="14" xfId="0" applyNumberFormat="1" applyFont="1" applyBorder="1" applyAlignment="1"/>
    <xf numFmtId="166" fontId="7" fillId="0" borderId="14" xfId="0" applyNumberFormat="1" applyFont="1" applyBorder="1" applyAlignment="1"/>
    <xf numFmtId="0" fontId="5" fillId="0" borderId="10" xfId="0" applyFont="1" applyBorder="1" applyAlignment="1"/>
    <xf numFmtId="0" fontId="9" fillId="0" borderId="0" xfId="0" applyFont="1" applyAlignment="1"/>
    <xf numFmtId="4" fontId="2" fillId="0" borderId="0" xfId="0" applyNumberFormat="1" applyFont="1" applyAlignment="1"/>
    <xf numFmtId="0" fontId="9" fillId="0" borderId="0" xfId="0" applyFont="1"/>
    <xf numFmtId="0" fontId="2" fillId="0" borderId="0" xfId="0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5" fillId="3" borderId="9" xfId="2" applyFont="1" applyFill="1" applyBorder="1" applyAlignment="1">
      <alignment horizontal="center"/>
    </xf>
    <xf numFmtId="0" fontId="10" fillId="7" borderId="9" xfId="0" applyFont="1" applyFill="1" applyBorder="1" applyAlignment="1">
      <alignment horizontal="left"/>
    </xf>
    <xf numFmtId="0" fontId="9" fillId="8" borderId="9" xfId="0" applyFont="1" applyFill="1" applyBorder="1" applyAlignment="1">
      <alignment horizontal="left" vertical="center"/>
    </xf>
  </cellXfs>
  <cellStyles count="3">
    <cellStyle name="Normal" xfId="0" builtinId="0"/>
    <cellStyle name="Normal 4" xfId="2" xr:uid="{00000000-0005-0000-0000-000001000000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22777</xdr:colOff>
      <xdr:row>2</xdr:row>
      <xdr:rowOff>13666</xdr:rowOff>
    </xdr:from>
    <xdr:to>
      <xdr:col>1</xdr:col>
      <xdr:colOff>1441441</xdr:colOff>
      <xdr:row>6</xdr:row>
      <xdr:rowOff>133647</xdr:rowOff>
    </xdr:to>
    <xdr:pic>
      <xdr:nvPicPr>
        <xdr:cNvPr id="2" name="Imagem 1" descr="C:\Users\4589-maria\Desktop\Webmail __ LOGO AGIR.png_files\LOGO AGI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577" y="299416"/>
          <a:ext cx="1418664" cy="691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1836255</xdr:colOff>
      <xdr:row>2</xdr:row>
      <xdr:rowOff>65667</xdr:rowOff>
    </xdr:from>
    <xdr:to>
      <xdr:col>4</xdr:col>
      <xdr:colOff>533400</xdr:colOff>
      <xdr:row>6</xdr:row>
      <xdr:rowOff>72986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1055" y="351417"/>
          <a:ext cx="4174020" cy="578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F31"/>
  <sheetViews>
    <sheetView showGridLines="0" tabSelected="1" view="pageBreakPreview" zoomScaleNormal="100" zoomScaleSheetLayoutView="100" workbookViewId="0">
      <selection activeCell="B11" sqref="B11"/>
    </sheetView>
  </sheetViews>
  <sheetFormatPr defaultColWidth="9.140625" defaultRowHeight="11.25" x14ac:dyDescent="0.2"/>
  <cols>
    <col min="1" max="1" width="4.5703125" style="6" customWidth="1"/>
    <col min="2" max="2" width="40.7109375" style="5" customWidth="1"/>
    <col min="3" max="4" width="20.7109375" style="5" customWidth="1"/>
    <col min="5" max="5" width="8.7109375" style="5" customWidth="1"/>
    <col min="6" max="6" width="4.5703125" style="5" customWidth="1"/>
    <col min="7" max="994" width="14.42578125" style="5" customWidth="1"/>
    <col min="995" max="16384" width="9.140625" style="6"/>
  </cols>
  <sheetData>
    <row r="2" spans="2:994" s="2" customForma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</row>
    <row r="8" spans="2:994" s="2" customFormat="1" x14ac:dyDescent="0.2"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</row>
    <row r="9" spans="2:994" x14ac:dyDescent="0.2">
      <c r="B9" s="4"/>
    </row>
    <row r="10" spans="2:994" x14ac:dyDescent="0.2">
      <c r="B10" s="7" t="s">
        <v>0</v>
      </c>
      <c r="C10" s="8"/>
      <c r="D10" s="8"/>
      <c r="E10" s="9"/>
      <c r="F10" s="46"/>
    </row>
    <row r="11" spans="2:994" x14ac:dyDescent="0.2">
      <c r="B11" s="10" t="s">
        <v>1</v>
      </c>
      <c r="C11" s="11"/>
      <c r="D11" s="11"/>
      <c r="E11" s="12"/>
      <c r="F11" s="46"/>
    </row>
    <row r="12" spans="2:994" x14ac:dyDescent="0.2">
      <c r="B12" s="10" t="s">
        <v>18</v>
      </c>
      <c r="C12" s="11"/>
      <c r="D12" s="11"/>
      <c r="E12" s="12"/>
      <c r="F12" s="46"/>
    </row>
    <row r="13" spans="2:994" x14ac:dyDescent="0.2">
      <c r="B13" s="10" t="s">
        <v>17</v>
      </c>
      <c r="C13" s="11"/>
      <c r="D13" s="11"/>
      <c r="E13" s="12"/>
      <c r="F13" s="46"/>
    </row>
    <row r="14" spans="2:994" x14ac:dyDescent="0.2">
      <c r="B14" s="13" t="s">
        <v>2</v>
      </c>
      <c r="C14" s="14"/>
      <c r="D14" s="14"/>
      <c r="E14" s="15"/>
      <c r="F14" s="46"/>
    </row>
    <row r="15" spans="2:994" x14ac:dyDescent="0.2">
      <c r="B15" s="16"/>
      <c r="F15" s="1"/>
    </row>
    <row r="16" spans="2:994" ht="12.75" x14ac:dyDescent="0.2">
      <c r="B16" s="54" t="s">
        <v>3</v>
      </c>
      <c r="C16" s="54"/>
      <c r="D16" s="54"/>
      <c r="E16" s="54"/>
      <c r="F16" s="47"/>
      <c r="H16" s="17"/>
    </row>
    <row r="17" spans="2:994" ht="12.75" x14ac:dyDescent="0.2">
      <c r="B17" s="18" t="s">
        <v>4</v>
      </c>
      <c r="C17" s="19" t="s">
        <v>5</v>
      </c>
      <c r="D17" s="20" t="s">
        <v>6</v>
      </c>
      <c r="E17" s="21" t="s">
        <v>7</v>
      </c>
      <c r="F17" s="48"/>
      <c r="H17" s="17"/>
    </row>
    <row r="18" spans="2:994" s="28" customFormat="1" x14ac:dyDescent="0.2">
      <c r="B18" s="22" t="s">
        <v>8</v>
      </c>
      <c r="C18" s="23">
        <f>SUM(C19)</f>
        <v>55956653.400000006</v>
      </c>
      <c r="D18" s="24">
        <f>SUM(D19)</f>
        <v>43786957.439999998</v>
      </c>
      <c r="E18" s="25">
        <f>IFERROR(IF(D18="","",D18/$C$18),0)</f>
        <v>0.78251565773588583</v>
      </c>
      <c r="F18" s="49"/>
      <c r="G18" s="26"/>
      <c r="H18" s="27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</row>
    <row r="19" spans="2:994" x14ac:dyDescent="0.2">
      <c r="B19" s="29" t="s">
        <v>9</v>
      </c>
      <c r="C19" s="30">
        <f>9326108.9*6</f>
        <v>55956653.400000006</v>
      </c>
      <c r="D19" s="30">
        <v>43786957.439999998</v>
      </c>
      <c r="E19" s="31">
        <f t="shared" ref="E19:E23" si="0">IFERROR(IF(D19="","",D19/$C$18),0)</f>
        <v>0.78251565773588583</v>
      </c>
      <c r="F19" s="50"/>
      <c r="H19" s="26"/>
    </row>
    <row r="20" spans="2:994" s="28" customFormat="1" ht="12.75" x14ac:dyDescent="0.2">
      <c r="B20" s="22" t="s">
        <v>10</v>
      </c>
      <c r="C20" s="32">
        <f>SUM(C21:C23)</f>
        <v>9326108.9000000004</v>
      </c>
      <c r="D20" s="32">
        <f>SUM(D21:D23)</f>
        <v>17775031.060000002</v>
      </c>
      <c r="E20" s="33">
        <f t="shared" si="0"/>
        <v>0.31765715031128006</v>
      </c>
      <c r="F20" s="49"/>
      <c r="G20" s="26"/>
      <c r="H20" s="34"/>
      <c r="I20" s="3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</row>
    <row r="21" spans="2:994" ht="12.75" x14ac:dyDescent="0.2">
      <c r="B21" s="36" t="s">
        <v>11</v>
      </c>
      <c r="C21" s="30">
        <v>4968694.1594718285</v>
      </c>
      <c r="D21" s="30">
        <f>3274140.7+1431286.32</f>
        <v>4705427.0200000005</v>
      </c>
      <c r="E21" s="31">
        <f t="shared" si="0"/>
        <v>8.4090572507325823E-2</v>
      </c>
      <c r="F21" s="50"/>
      <c r="H21" s="17"/>
    </row>
    <row r="22" spans="2:994" ht="12.75" x14ac:dyDescent="0.2">
      <c r="B22" s="36" t="s">
        <v>12</v>
      </c>
      <c r="C22" s="30">
        <v>4357414.7405281719</v>
      </c>
      <c r="D22" s="30">
        <f>2704046.11+466355.4+2346878.45+1322324.08</f>
        <v>6839604.04</v>
      </c>
      <c r="E22" s="31">
        <f t="shared" si="0"/>
        <v>0.12223039843194053</v>
      </c>
      <c r="F22" s="50"/>
      <c r="H22" s="17"/>
    </row>
    <row r="23" spans="2:994" ht="12.75" x14ac:dyDescent="0.2">
      <c r="B23" s="37" t="s">
        <v>13</v>
      </c>
      <c r="C23" s="38">
        <v>0</v>
      </c>
      <c r="D23" s="38">
        <v>6230000</v>
      </c>
      <c r="E23" s="39">
        <f t="shared" si="0"/>
        <v>0.11133617937201368</v>
      </c>
      <c r="F23" s="50"/>
      <c r="H23" s="17"/>
    </row>
    <row r="24" spans="2:994" s="28" customFormat="1" ht="12.75" x14ac:dyDescent="0.2">
      <c r="B24" s="22" t="s">
        <v>14</v>
      </c>
      <c r="C24" s="40">
        <f>C18-C20</f>
        <v>46630544.500000007</v>
      </c>
      <c r="D24" s="41">
        <f>D18-D20</f>
        <v>26011926.379999995</v>
      </c>
      <c r="E24" s="42"/>
      <c r="F24" s="51"/>
      <c r="G24" s="26"/>
      <c r="H24" s="1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  <c r="ZU24" s="26"/>
      <c r="ZV24" s="26"/>
      <c r="ZW24" s="26"/>
      <c r="ZX24" s="26"/>
      <c r="ZY24" s="26"/>
      <c r="ZZ24" s="26"/>
      <c r="AAA24" s="26"/>
      <c r="AAB24" s="26"/>
      <c r="AAC24" s="26"/>
      <c r="AAD24" s="26"/>
      <c r="AAE24" s="26"/>
      <c r="AAF24" s="26"/>
      <c r="AAG24" s="26"/>
      <c r="AAH24" s="26"/>
      <c r="AAI24" s="26"/>
      <c r="AAJ24" s="26"/>
      <c r="AAK24" s="26"/>
      <c r="AAL24" s="26"/>
      <c r="AAM24" s="26"/>
      <c r="AAN24" s="26"/>
      <c r="AAO24" s="26"/>
      <c r="AAP24" s="26"/>
      <c r="AAQ24" s="26"/>
      <c r="AAR24" s="26"/>
      <c r="AAS24" s="26"/>
      <c r="AAT24" s="26"/>
      <c r="AAU24" s="26"/>
      <c r="AAV24" s="26"/>
      <c r="AAW24" s="26"/>
      <c r="AAX24" s="26"/>
      <c r="AAY24" s="26"/>
      <c r="AAZ24" s="26"/>
      <c r="ABA24" s="26"/>
      <c r="ABB24" s="26"/>
      <c r="ABC24" s="26"/>
      <c r="ABD24" s="26"/>
      <c r="ABE24" s="26"/>
      <c r="ABF24" s="26"/>
      <c r="ABG24" s="26"/>
      <c r="ABH24" s="26"/>
      <c r="ABI24" s="26"/>
      <c r="ABJ24" s="26"/>
      <c r="ABK24" s="26"/>
      <c r="ABL24" s="26"/>
      <c r="ABM24" s="26"/>
      <c r="ABN24" s="26"/>
      <c r="ABO24" s="26"/>
      <c r="ABP24" s="26"/>
      <c r="ABQ24" s="26"/>
      <c r="ABR24" s="26"/>
      <c r="ABS24" s="26"/>
      <c r="ABT24" s="26"/>
      <c r="ABU24" s="26"/>
      <c r="ABV24" s="26"/>
      <c r="ABW24" s="26"/>
      <c r="ABX24" s="26"/>
      <c r="ABY24" s="26"/>
      <c r="ABZ24" s="26"/>
      <c r="ACA24" s="26"/>
      <c r="ACB24" s="26"/>
      <c r="ACC24" s="26"/>
      <c r="ACD24" s="26"/>
      <c r="ACE24" s="26"/>
      <c r="ACF24" s="26"/>
      <c r="ACG24" s="26"/>
      <c r="ACH24" s="26"/>
      <c r="ACI24" s="26"/>
      <c r="ACJ24" s="26"/>
      <c r="ACK24" s="26"/>
      <c r="ACL24" s="26"/>
      <c r="ACM24" s="26"/>
      <c r="ACN24" s="26"/>
      <c r="ACO24" s="26"/>
      <c r="ACP24" s="26"/>
      <c r="ACQ24" s="26"/>
      <c r="ACR24" s="26"/>
      <c r="ACS24" s="26"/>
      <c r="ACT24" s="26"/>
      <c r="ACU24" s="26"/>
      <c r="ACV24" s="26"/>
      <c r="ACW24" s="26"/>
      <c r="ACX24" s="26"/>
      <c r="ACY24" s="26"/>
      <c r="ACZ24" s="26"/>
      <c r="ADA24" s="26"/>
      <c r="ADB24" s="26"/>
      <c r="ADC24" s="26"/>
      <c r="ADD24" s="26"/>
      <c r="ADE24" s="26"/>
      <c r="ADF24" s="26"/>
      <c r="ADG24" s="26"/>
      <c r="ADH24" s="26"/>
      <c r="ADI24" s="26"/>
      <c r="ADJ24" s="26"/>
      <c r="ADK24" s="26"/>
      <c r="ADL24" s="26"/>
      <c r="ADM24" s="26"/>
      <c r="ADN24" s="26"/>
      <c r="ADO24" s="26"/>
      <c r="ADP24" s="26"/>
      <c r="ADQ24" s="26"/>
      <c r="ADR24" s="26"/>
      <c r="ADS24" s="26"/>
      <c r="ADT24" s="26"/>
      <c r="ADU24" s="26"/>
      <c r="ADV24" s="26"/>
      <c r="ADW24" s="26"/>
      <c r="ADX24" s="26"/>
      <c r="ADY24" s="26"/>
      <c r="ADZ24" s="26"/>
      <c r="AEA24" s="26"/>
      <c r="AEB24" s="26"/>
      <c r="AEC24" s="26"/>
      <c r="AED24" s="26"/>
      <c r="AEE24" s="26"/>
      <c r="AEF24" s="26"/>
      <c r="AEG24" s="26"/>
      <c r="AEH24" s="26"/>
      <c r="AEI24" s="26"/>
      <c r="AEJ24" s="26"/>
      <c r="AEK24" s="26"/>
      <c r="AEL24" s="26"/>
      <c r="AEM24" s="26"/>
      <c r="AEN24" s="26"/>
      <c r="AEO24" s="26"/>
      <c r="AEP24" s="26"/>
      <c r="AEQ24" s="26"/>
      <c r="AER24" s="26"/>
      <c r="AES24" s="26"/>
      <c r="AET24" s="26"/>
      <c r="AEU24" s="26"/>
      <c r="AEV24" s="26"/>
      <c r="AEW24" s="26"/>
      <c r="AEX24" s="26"/>
      <c r="AEY24" s="26"/>
      <c r="AEZ24" s="26"/>
      <c r="AFA24" s="26"/>
      <c r="AFB24" s="26"/>
      <c r="AFC24" s="26"/>
      <c r="AFD24" s="26"/>
      <c r="AFE24" s="26"/>
      <c r="AFF24" s="26"/>
      <c r="AFG24" s="26"/>
      <c r="AFH24" s="26"/>
      <c r="AFI24" s="26"/>
      <c r="AFJ24" s="26"/>
      <c r="AFK24" s="26"/>
      <c r="AFL24" s="26"/>
      <c r="AFM24" s="26"/>
      <c r="AFN24" s="26"/>
      <c r="AFO24" s="26"/>
      <c r="AFP24" s="26"/>
      <c r="AFQ24" s="26"/>
      <c r="AFR24" s="26"/>
      <c r="AFS24" s="26"/>
      <c r="AFT24" s="26"/>
      <c r="AFU24" s="26"/>
      <c r="AFV24" s="26"/>
      <c r="AFW24" s="26"/>
      <c r="AFX24" s="26"/>
      <c r="AFY24" s="26"/>
      <c r="AFZ24" s="26"/>
      <c r="AGA24" s="26"/>
      <c r="AGB24" s="26"/>
      <c r="AGC24" s="26"/>
      <c r="AGD24" s="26"/>
      <c r="AGE24" s="26"/>
      <c r="AGF24" s="26"/>
      <c r="AGG24" s="26"/>
      <c r="AGH24" s="26"/>
      <c r="AGI24" s="26"/>
      <c r="AGJ24" s="26"/>
      <c r="AGK24" s="26"/>
      <c r="AGL24" s="26"/>
      <c r="AGM24" s="26"/>
      <c r="AGN24" s="26"/>
      <c r="AGO24" s="26"/>
      <c r="AGP24" s="26"/>
      <c r="AGQ24" s="26"/>
      <c r="AGR24" s="26"/>
      <c r="AGS24" s="26"/>
      <c r="AGT24" s="26"/>
      <c r="AGU24" s="26"/>
      <c r="AGV24" s="26"/>
      <c r="AGW24" s="26"/>
      <c r="AGX24" s="26"/>
      <c r="AGY24" s="26"/>
      <c r="AGZ24" s="26"/>
      <c r="AHA24" s="26"/>
      <c r="AHB24" s="26"/>
      <c r="AHC24" s="26"/>
      <c r="AHD24" s="26"/>
      <c r="AHE24" s="26"/>
      <c r="AHF24" s="26"/>
      <c r="AHG24" s="26"/>
      <c r="AHH24" s="26"/>
      <c r="AHI24" s="26"/>
      <c r="AHJ24" s="26"/>
      <c r="AHK24" s="26"/>
      <c r="AHL24" s="26"/>
      <c r="AHM24" s="26"/>
      <c r="AHN24" s="26"/>
      <c r="AHO24" s="26"/>
      <c r="AHP24" s="26"/>
      <c r="AHQ24" s="26"/>
      <c r="AHR24" s="26"/>
      <c r="AHS24" s="26"/>
      <c r="AHT24" s="26"/>
      <c r="AHU24" s="26"/>
      <c r="AHV24" s="26"/>
      <c r="AHW24" s="26"/>
      <c r="AHX24" s="26"/>
      <c r="AHY24" s="26"/>
      <c r="AHZ24" s="26"/>
      <c r="AIA24" s="26"/>
      <c r="AIB24" s="26"/>
      <c r="AIC24" s="26"/>
      <c r="AID24" s="26"/>
      <c r="AIE24" s="26"/>
      <c r="AIF24" s="26"/>
      <c r="AIG24" s="26"/>
      <c r="AIH24" s="26"/>
      <c r="AII24" s="26"/>
      <c r="AIJ24" s="26"/>
      <c r="AIK24" s="26"/>
      <c r="AIL24" s="26"/>
      <c r="AIM24" s="26"/>
      <c r="AIN24" s="26"/>
      <c r="AIO24" s="26"/>
      <c r="AIP24" s="26"/>
      <c r="AIQ24" s="26"/>
      <c r="AIR24" s="26"/>
      <c r="AIS24" s="26"/>
      <c r="AIT24" s="26"/>
      <c r="AIU24" s="26"/>
      <c r="AIV24" s="26"/>
      <c r="AIW24" s="26"/>
      <c r="AIX24" s="26"/>
      <c r="AIY24" s="26"/>
      <c r="AIZ24" s="26"/>
      <c r="AJA24" s="26"/>
      <c r="AJB24" s="26"/>
      <c r="AJC24" s="26"/>
      <c r="AJD24" s="26"/>
      <c r="AJE24" s="26"/>
      <c r="AJF24" s="26"/>
      <c r="AJG24" s="26"/>
      <c r="AJH24" s="26"/>
      <c r="AJI24" s="26"/>
      <c r="AJJ24" s="26"/>
      <c r="AJK24" s="26"/>
      <c r="AJL24" s="26"/>
      <c r="AJM24" s="26"/>
      <c r="AJN24" s="26"/>
      <c r="AJO24" s="26"/>
      <c r="AJP24" s="26"/>
      <c r="AJQ24" s="26"/>
      <c r="AJR24" s="26"/>
      <c r="AJS24" s="26"/>
      <c r="AJT24" s="26"/>
      <c r="AJU24" s="26"/>
      <c r="AJV24" s="26"/>
      <c r="AJW24" s="26"/>
      <c r="AJX24" s="26"/>
      <c r="AJY24" s="26"/>
      <c r="AJZ24" s="26"/>
      <c r="AKA24" s="26"/>
      <c r="AKB24" s="26"/>
      <c r="AKC24" s="26"/>
      <c r="AKD24" s="26"/>
      <c r="AKE24" s="26"/>
      <c r="AKF24" s="26"/>
      <c r="AKG24" s="26"/>
      <c r="AKH24" s="26"/>
      <c r="AKI24" s="26"/>
      <c r="AKJ24" s="26"/>
      <c r="AKK24" s="26"/>
      <c r="AKL24" s="26"/>
      <c r="AKM24" s="26"/>
      <c r="AKN24" s="26"/>
      <c r="AKO24" s="26"/>
      <c r="AKP24" s="26"/>
      <c r="AKQ24" s="26"/>
      <c r="AKR24" s="26"/>
      <c r="AKS24" s="26"/>
      <c r="AKT24" s="26"/>
      <c r="AKU24" s="26"/>
      <c r="AKV24" s="26"/>
      <c r="AKW24" s="26"/>
      <c r="AKX24" s="26"/>
      <c r="AKY24" s="26"/>
      <c r="AKZ24" s="26"/>
      <c r="ALA24" s="26"/>
      <c r="ALB24" s="26"/>
      <c r="ALC24" s="26"/>
      <c r="ALD24" s="26"/>
      <c r="ALE24" s="26"/>
      <c r="ALF24" s="26"/>
    </row>
    <row r="25" spans="2:994" x14ac:dyDescent="0.2">
      <c r="B25" s="43" t="s">
        <v>15</v>
      </c>
      <c r="F25" s="1"/>
      <c r="H25" s="27"/>
    </row>
    <row r="26" spans="2:994" x14ac:dyDescent="0.2">
      <c r="F26" s="1"/>
    </row>
    <row r="27" spans="2:994" s="45" customFormat="1" x14ac:dyDescent="0.2">
      <c r="B27" s="55" t="s">
        <v>16</v>
      </c>
      <c r="C27" s="55"/>
      <c r="D27" s="55"/>
      <c r="E27" s="55"/>
      <c r="F27" s="52"/>
      <c r="G27" s="43"/>
      <c r="H27" s="44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</row>
    <row r="28" spans="2:994" s="45" customFormat="1" x14ac:dyDescent="0.2">
      <c r="B28" s="56" t="s">
        <v>19</v>
      </c>
      <c r="C28" s="56"/>
      <c r="D28" s="56"/>
      <c r="E28" s="56"/>
      <c r="F28" s="5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</row>
    <row r="29" spans="2:994" x14ac:dyDescent="0.2">
      <c r="F29" s="1"/>
      <c r="H29" s="43"/>
    </row>
    <row r="30" spans="2:994" x14ac:dyDescent="0.2">
      <c r="F30" s="1"/>
    </row>
    <row r="31" spans="2:994" x14ac:dyDescent="0.2">
      <c r="F31" s="1"/>
    </row>
  </sheetData>
  <mergeCells count="3">
    <mergeCell ref="B16:E16"/>
    <mergeCell ref="B27:E27"/>
    <mergeCell ref="B28:E28"/>
  </mergeCells>
  <pageMargins left="0.511811024" right="0.511811024" top="0.78740157499999996" bottom="0.78740157499999996" header="0.31496062000000002" footer="0.31496062000000002"/>
  <pageSetup paperSize="9" scale="9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Junho 2021</vt:lpstr>
      <vt:lpstr>'Execução Mensal - Junho 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LAYANA MELO MUNDIM</dc:creator>
  <cp:lastModifiedBy>Thaynara de Jesus Santos</cp:lastModifiedBy>
  <cp:lastPrinted>2021-08-30T12:00:27Z</cp:lastPrinted>
  <dcterms:created xsi:type="dcterms:W3CDTF">2021-08-25T18:11:05Z</dcterms:created>
  <dcterms:modified xsi:type="dcterms:W3CDTF">2021-08-30T12:00:36Z</dcterms:modified>
</cp:coreProperties>
</file>