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48 Portal Transparência - AGIR\01 Material para o site AGIR - Portal da transparência\000 - MATRIZ_Materias para utilização e atualização\001 Matriz_AGIR\05 Orçamento\Retificados _ Ofício Circular 877-2020\"/>
    </mc:Choice>
  </mc:AlternateContent>
  <xr:revisionPtr revIDLastSave="0" documentId="13_ncr:1_{82207968-F5FC-4E1C-A643-23FAA8335AD8}" xr6:coauthVersionLast="46" xr6:coauthVersionMax="46" xr10:uidLastSave="{00000000-0000-0000-0000-000000000000}"/>
  <bookViews>
    <workbookView xWindow="-108" yWindow="-108" windowWidth="23256" windowHeight="12576" tabRatio="500" xr2:uid="{00000000-000D-0000-FFFF-FFFF00000000}"/>
  </bookViews>
  <sheets>
    <sheet name="Execução Mensal - Setembro 2020" sheetId="8" r:id="rId1"/>
  </sheets>
  <definedNames>
    <definedName name="_xlnm.Print_Area" localSheetId="0">'Execução Mensal - Setembro 2020'!$B$4:$E$52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7" i="8" l="1"/>
  <c r="C46" i="8"/>
  <c r="C45" i="8"/>
  <c r="C44" i="8"/>
  <c r="C43" i="8"/>
  <c r="C42" i="8"/>
  <c r="C41" i="8"/>
  <c r="C39" i="8"/>
  <c r="C38" i="8"/>
  <c r="C37" i="8"/>
  <c r="C20" i="8"/>
  <c r="C18" i="8"/>
  <c r="E18" i="8" l="1"/>
  <c r="E23" i="8"/>
  <c r="E22" i="8"/>
  <c r="E21" i="8"/>
  <c r="E19" i="8"/>
  <c r="E20" i="8"/>
</calcChain>
</file>

<file path=xl/sharedStrings.xml><?xml version="1.0" encoding="utf-8"?>
<sst xmlns="http://schemas.openxmlformats.org/spreadsheetml/2006/main" count="45" uniqueCount="25">
  <si>
    <t>Realizado</t>
  </si>
  <si>
    <t>Receitas</t>
  </si>
  <si>
    <t>Subitem</t>
  </si>
  <si>
    <t>Despesas</t>
  </si>
  <si>
    <t>Orçamento 2020</t>
  </si>
  <si>
    <t>2º semestre/2020</t>
  </si>
  <si>
    <t>Realizado set/2020</t>
  </si>
  <si>
    <t>PLANILHA DE EXECUCÃO ORÇAMENTARIA MENSAL E ACUMULADA DO ANO DE 2021</t>
  </si>
  <si>
    <t>1º semestre/2021</t>
  </si>
  <si>
    <t>Orçamento 2021</t>
  </si>
  <si>
    <t>2º semestre/2021</t>
  </si>
  <si>
    <t>Organização Social: Associação de Gestão, Inovação e Resultados em Saúde.</t>
  </si>
  <si>
    <t>Unidade gerida: Hospital de Campanha Para Enfrentamento ao Coronavírus Águas Lindas de Goiás.</t>
  </si>
  <si>
    <t>Contrato de Gestão nº: 49/2020 - SES/GO</t>
  </si>
  <si>
    <t>Vigência do Contrato de Gestão / Termo Aditivo: 01/09/2020 à 22/09/2020</t>
  </si>
  <si>
    <t>Valor do repasse mensal do Contrato de Gestão: R$ 4.473.191,58</t>
  </si>
  <si>
    <t>Contrato SES</t>
  </si>
  <si>
    <t xml:space="preserve">Pessoal CLT </t>
  </si>
  <si>
    <t>Insumos e Despesas Gerais</t>
  </si>
  <si>
    <t>Investimentos</t>
  </si>
  <si>
    <t>Notas:</t>
  </si>
  <si>
    <t>Fonte: CORC/AGIR e DAF/HCAMP</t>
  </si>
  <si>
    <t>PLANILHA DE EXECUCÃO ORÇAMENTARIA - COMPETÊNCIA: SETEMBRO/2020</t>
  </si>
  <si>
    <t>1. Receita refere-se a: Recurso mensal para custeio, previsto no Contrato de Gestão Emergencial 049/2020-SES/GO, na"CLÁUSULA OITAVA – DO REPASSE DE RECURSOS", no item "8.1", que prevê que "Durante os 22 (vinte e dois) dias a que compreende a vigência do presente ajuste, o valor a ser repassado pelo PARCEIRO PÚBLICO será de R$ 4.473.191,58 (quatro milhões quatrocentos e setenta e três mil cento e noventa e um reais e cinquenta e oito centavos), o valor estimado diário é de R$ 203.326,89 (duzentos e três mil trezentos e vinte e seis reais e oitenta e nove centavos), respeitando a Programação de Desembolso Financeiro, devendo o primeiro repasse ocorrer no prazo máximo de 30 (trinta) dias contados da outorga." O Contrato de Gestão entre os Parceiros Público e Privado foi assinado no dia 06/10/2020, conforme documento disponibilizado no site da Secretaria de Estado da Saúde, portantonão havendo desembolso para custeio da Unidade de Saúde no mês de Setembro de 2020.</t>
  </si>
  <si>
    <t>SALDO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</si>
</sst>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$R$ -416]#,##0.00"/>
  </numFmts>
  <fonts count="12" x14ac:knownFonts="1">
    <font>
      <sz val="10"/>
      <color rgb="FF000000"/>
      <name val="Arial"/>
      <charset val="1"/>
    </font>
    <font>
      <sz val="11"/>
      <color theme="1"/>
      <name val="Calibri"/>
      <family val="2"/>
      <scheme val="minor"/>
    </font>
    <font>
      <sz val="10"/>
      <color rgb="FF000000"/>
      <name val="Arial"/>
      <charset val="1"/>
    </font>
    <font>
      <b/>
      <sz val="8"/>
      <color rgb="FF000000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8"/>
      <color rgb="FFFFFFFF"/>
      <name val="Arial"/>
      <family val="2"/>
    </font>
    <font>
      <sz val="8"/>
      <color rgb="FFFF0000"/>
      <name val="Arial"/>
      <family val="2"/>
    </font>
    <font>
      <i/>
      <sz val="8"/>
      <color rgb="FF000000"/>
      <name val="Arial"/>
      <family val="2"/>
    </font>
    <font>
      <i/>
      <sz val="8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93C47D"/>
        <bgColor rgb="FF969696"/>
      </patternFill>
    </fill>
    <fill>
      <patternFill patternType="solid">
        <fgColor rgb="FF000000"/>
        <bgColor rgb="FF003300"/>
      </patternFill>
    </fill>
    <fill>
      <patternFill patternType="solid">
        <fgColor rgb="FF666666"/>
        <bgColor rgb="FF80808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7">
    <xf numFmtId="0" fontId="0" fillId="0" borderId="0"/>
    <xf numFmtId="9" fontId="2" fillId="0" borderId="0" applyFont="0" applyFill="0" applyBorder="0" applyAlignment="0" applyProtection="0"/>
    <xf numFmtId="0" fontId="6" fillId="0" borderId="0"/>
    <xf numFmtId="0" fontId="1" fillId="0" borderId="0"/>
    <xf numFmtId="0" fontId="11" fillId="0" borderId="0"/>
    <xf numFmtId="44" fontId="11" fillId="0" borderId="0" quotePrefix="1" applyFont="0" applyFill="0" applyBorder="0" applyAlignment="0">
      <protection locked="0"/>
    </xf>
    <xf numFmtId="0" fontId="11" fillId="0" borderId="0"/>
    <xf numFmtId="9" fontId="11" fillId="0" borderId="0" quotePrefix="1" applyFont="0" applyFill="0" applyBorder="0" applyAlignment="0">
      <protection locked="0"/>
    </xf>
    <xf numFmtId="43" fontId="11" fillId="0" borderId="0" quotePrefix="1" applyFont="0" applyFill="0" applyBorder="0" applyAlignment="0">
      <protection locked="0"/>
    </xf>
    <xf numFmtId="9" fontId="6" fillId="0" borderId="0" applyFont="0" applyFill="0" applyBorder="0" applyAlignment="0" applyProtection="0"/>
    <xf numFmtId="0" fontId="6" fillId="0" borderId="0"/>
    <xf numFmtId="0" fontId="1" fillId="0" borderId="0"/>
    <xf numFmtId="0" fontId="11" fillId="0" borderId="0"/>
    <xf numFmtId="44" fontId="11" fillId="0" borderId="0" quotePrefix="1" applyFont="0" applyFill="0" applyBorder="0" applyAlignment="0">
      <protection locked="0"/>
    </xf>
    <xf numFmtId="0" fontId="11" fillId="0" borderId="0"/>
    <xf numFmtId="9" fontId="11" fillId="0" borderId="0" quotePrefix="1" applyFont="0" applyFill="0" applyBorder="0" applyAlignment="0">
      <protection locked="0"/>
    </xf>
    <xf numFmtId="43" fontId="11" fillId="0" borderId="0" quotePrefix="1" applyFont="0" applyFill="0" applyBorder="0" applyAlignment="0">
      <protection locked="0"/>
    </xf>
  </cellStyleXfs>
  <cellXfs count="51">
    <xf numFmtId="0" fontId="0" fillId="0" borderId="0" xfId="0"/>
    <xf numFmtId="0" fontId="5" fillId="5" borderId="0" xfId="0" applyFont="1" applyFill="1" applyAlignment="1">
      <alignment horizontal="left" vertical="center"/>
    </xf>
    <xf numFmtId="0" fontId="5" fillId="5" borderId="0" xfId="0" applyFont="1" applyFill="1" applyAlignment="1">
      <alignment vertical="center"/>
    </xf>
    <xf numFmtId="0" fontId="8" fillId="5" borderId="0" xfId="0" applyFont="1" applyFill="1" applyAlignment="1">
      <alignment horizontal="left" vertical="center"/>
    </xf>
    <xf numFmtId="0" fontId="7" fillId="3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left" vertical="center"/>
    </xf>
    <xf numFmtId="164" fontId="3" fillId="5" borderId="3" xfId="0" applyNumberFormat="1" applyFont="1" applyFill="1" applyBorder="1" applyAlignment="1">
      <alignment horizontal="right" vertical="center"/>
    </xf>
    <xf numFmtId="164" fontId="5" fillId="5" borderId="3" xfId="0" applyNumberFormat="1" applyFont="1" applyFill="1" applyBorder="1" applyAlignment="1">
      <alignment horizontal="right" vertical="center"/>
    </xf>
    <xf numFmtId="0" fontId="5" fillId="5" borderId="3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/>
    </xf>
    <xf numFmtId="0" fontId="4" fillId="5" borderId="2" xfId="0" applyFont="1" applyFill="1" applyBorder="1" applyAlignment="1">
      <alignment horizontal="left" vertical="center"/>
    </xf>
    <xf numFmtId="164" fontId="5" fillId="5" borderId="6" xfId="0" applyNumberFormat="1" applyFont="1" applyFill="1" applyBorder="1" applyAlignment="1">
      <alignment horizontal="right" vertical="center"/>
    </xf>
    <xf numFmtId="164" fontId="5" fillId="5" borderId="2" xfId="0" applyNumberFormat="1" applyFont="1" applyFill="1" applyBorder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0" fontId="3" fillId="5" borderId="0" xfId="0" applyFont="1" applyFill="1" applyAlignment="1">
      <alignment vertical="center"/>
    </xf>
    <xf numFmtId="10" fontId="5" fillId="5" borderId="7" xfId="1" applyNumberFormat="1" applyFont="1" applyFill="1" applyBorder="1" applyAlignment="1">
      <alignment horizontal="center" vertical="center"/>
    </xf>
    <xf numFmtId="10" fontId="3" fillId="5" borderId="11" xfId="1" applyNumberFormat="1" applyFont="1" applyFill="1" applyBorder="1" applyAlignment="1">
      <alignment horizontal="center" vertical="center"/>
    </xf>
    <xf numFmtId="10" fontId="5" fillId="5" borderId="12" xfId="1" applyNumberFormat="1" applyFont="1" applyFill="1" applyBorder="1" applyAlignment="1">
      <alignment horizontal="center" vertical="center"/>
    </xf>
    <xf numFmtId="164" fontId="5" fillId="5" borderId="0" xfId="0" applyNumberFormat="1" applyFont="1" applyFill="1" applyBorder="1" applyAlignment="1">
      <alignment horizontal="right" vertical="center"/>
    </xf>
    <xf numFmtId="10" fontId="5" fillId="5" borderId="9" xfId="1" applyNumberFormat="1" applyFont="1" applyFill="1" applyBorder="1" applyAlignment="1">
      <alignment horizontal="center" vertical="center"/>
    </xf>
    <xf numFmtId="164" fontId="5" fillId="5" borderId="5" xfId="0" applyNumberFormat="1" applyFont="1" applyFill="1" applyBorder="1" applyAlignment="1">
      <alignment horizontal="right" vertical="center"/>
    </xf>
    <xf numFmtId="0" fontId="5" fillId="5" borderId="4" xfId="0" applyFont="1" applyFill="1" applyBorder="1" applyAlignment="1">
      <alignment horizontal="left" vertical="center"/>
    </xf>
    <xf numFmtId="164" fontId="5" fillId="5" borderId="4" xfId="0" applyNumberFormat="1" applyFont="1" applyFill="1" applyBorder="1" applyAlignment="1">
      <alignment horizontal="right" vertical="center"/>
    </xf>
    <xf numFmtId="164" fontId="5" fillId="5" borderId="10" xfId="0" applyNumberFormat="1" applyFont="1" applyFill="1" applyBorder="1" applyAlignment="1">
      <alignment horizontal="right" vertical="center"/>
    </xf>
    <xf numFmtId="0" fontId="5" fillId="5" borderId="0" xfId="0" applyFont="1" applyFill="1" applyBorder="1" applyAlignment="1">
      <alignment horizontal="left" vertical="center"/>
    </xf>
    <xf numFmtId="0" fontId="9" fillId="5" borderId="0" xfId="0" applyFont="1" applyFill="1" applyAlignment="1">
      <alignment vertical="center"/>
    </xf>
    <xf numFmtId="0" fontId="10" fillId="5" borderId="0" xfId="0" applyFont="1" applyFill="1" applyAlignment="1">
      <alignment vertical="center"/>
    </xf>
    <xf numFmtId="164" fontId="5" fillId="5" borderId="1" xfId="0" applyNumberFormat="1" applyFont="1" applyFill="1" applyBorder="1" applyAlignment="1">
      <alignment horizontal="right" vertical="center"/>
    </xf>
    <xf numFmtId="0" fontId="3" fillId="0" borderId="10" xfId="2" applyFont="1" applyBorder="1" applyAlignment="1">
      <alignment horizontal="left"/>
    </xf>
    <xf numFmtId="0" fontId="3" fillId="0" borderId="4" xfId="2" applyFont="1" applyBorder="1" applyAlignment="1"/>
    <xf numFmtId="8" fontId="3" fillId="0" borderId="4" xfId="2" applyNumberFormat="1" applyFont="1" applyBorder="1" applyAlignment="1"/>
    <xf numFmtId="0" fontId="3" fillId="0" borderId="11" xfId="2" applyFont="1" applyBorder="1" applyAlignment="1"/>
    <xf numFmtId="164" fontId="5" fillId="5" borderId="1" xfId="0" applyNumberFormat="1" applyFont="1" applyFill="1" applyBorder="1" applyAlignment="1">
      <alignment horizontal="right" vertical="center"/>
    </xf>
    <xf numFmtId="0" fontId="9" fillId="5" borderId="0" xfId="0" applyFont="1" applyFill="1" applyAlignment="1">
      <alignment horizontal="justify" vertical="center" wrapText="1"/>
    </xf>
    <xf numFmtId="0" fontId="3" fillId="2" borderId="0" xfId="0" applyFont="1" applyFill="1" applyBorder="1" applyAlignment="1">
      <alignment horizontal="center" vertical="center"/>
    </xf>
    <xf numFmtId="0" fontId="5" fillId="6" borderId="14" xfId="0" applyFont="1" applyFill="1" applyBorder="1" applyAlignment="1">
      <alignment horizontal="left" vertical="center"/>
    </xf>
    <xf numFmtId="0" fontId="5" fillId="6" borderId="13" xfId="0" applyFont="1" applyFill="1" applyBorder="1" applyAlignment="1">
      <alignment horizontal="left" vertical="center"/>
    </xf>
    <xf numFmtId="0" fontId="5" fillId="6" borderId="12" xfId="0" applyFont="1" applyFill="1" applyBorder="1" applyAlignment="1">
      <alignment horizontal="left" vertical="center"/>
    </xf>
    <xf numFmtId="0" fontId="5" fillId="6" borderId="8" xfId="0" applyFont="1" applyFill="1" applyBorder="1" applyAlignment="1">
      <alignment horizontal="left" vertical="center"/>
    </xf>
    <xf numFmtId="0" fontId="5" fillId="6" borderId="0" xfId="0" applyFont="1" applyFill="1" applyBorder="1" applyAlignment="1">
      <alignment horizontal="left" vertical="center"/>
    </xf>
    <xf numFmtId="0" fontId="5" fillId="6" borderId="9" xfId="0" applyFont="1" applyFill="1" applyBorder="1" applyAlignment="1">
      <alignment horizontal="left" vertical="center"/>
    </xf>
    <xf numFmtId="0" fontId="5" fillId="6" borderId="6" xfId="0" applyFont="1" applyFill="1" applyBorder="1" applyAlignment="1">
      <alignment horizontal="left" vertical="center"/>
    </xf>
    <xf numFmtId="0" fontId="5" fillId="6" borderId="5" xfId="0" applyFont="1" applyFill="1" applyBorder="1" applyAlignment="1">
      <alignment horizontal="left" vertical="center"/>
    </xf>
    <xf numFmtId="0" fontId="5" fillId="6" borderId="7" xfId="0" applyFont="1" applyFill="1" applyBorder="1" applyAlignment="1">
      <alignment horizontal="left" vertical="center"/>
    </xf>
    <xf numFmtId="164" fontId="5" fillId="5" borderId="1" xfId="0" applyNumberFormat="1" applyFont="1" applyFill="1" applyBorder="1" applyAlignment="1">
      <alignment horizontal="right" vertical="center"/>
    </xf>
    <xf numFmtId="0" fontId="9" fillId="5" borderId="0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5" fillId="7" borderId="11" xfId="0" applyFont="1" applyFill="1" applyBorder="1" applyAlignment="1">
      <alignment horizontal="center" vertical="center"/>
    </xf>
    <xf numFmtId="10" fontId="5" fillId="5" borderId="11" xfId="1" applyNumberFormat="1" applyFont="1" applyFill="1" applyBorder="1" applyAlignment="1">
      <alignment horizontal="center" vertical="center"/>
    </xf>
  </cellXfs>
  <cellStyles count="17">
    <cellStyle name="Moeda 2" xfId="5" xr:uid="{9BFCD65C-6E81-4511-8211-97CED0B69FD2}"/>
    <cellStyle name="Moeda 2 2" xfId="13" xr:uid="{5C4E9780-404B-447C-B556-F50BAF84A26A}"/>
    <cellStyle name="Normal" xfId="0" builtinId="0"/>
    <cellStyle name="Normal 2" xfId="2" xr:uid="{CF028255-9CCC-4F3F-8C6A-7001320ED96D}"/>
    <cellStyle name="Normal 2 2" xfId="6" xr:uid="{B391C582-9E11-4D74-9E05-B4D58CA83E36}"/>
    <cellStyle name="Normal 2 2 2" xfId="14" xr:uid="{356A4765-5A26-4977-B774-028EC7E5BFC3}"/>
    <cellStyle name="Normal 2 3" xfId="11" xr:uid="{3D462E4B-513B-4808-8020-F2CC4976418C}"/>
    <cellStyle name="Normal 2 4" xfId="3" xr:uid="{E2459255-85F9-48FC-86A1-891C1A74D78A}"/>
    <cellStyle name="Normal 3" xfId="4" xr:uid="{83D39CD3-D4FB-4529-A678-12A4D2338528}"/>
    <cellStyle name="Normal 3 2" xfId="12" xr:uid="{FCF4D701-21AF-4671-A36E-7D6EEC3D6995}"/>
    <cellStyle name="Normal 4" xfId="10" xr:uid="{2019F737-7DB6-4B71-B34A-8ADFE1B6FEA1}"/>
    <cellStyle name="Porcentagem" xfId="1" builtinId="5"/>
    <cellStyle name="Porcentagem 2" xfId="7" xr:uid="{B3C14C65-4A7F-4BC7-B028-D221A0C99A1D}"/>
    <cellStyle name="Porcentagem 2 2" xfId="15" xr:uid="{61348DC4-BC74-4B45-A64E-9272B5C50C57}"/>
    <cellStyle name="Porcentagem 3" xfId="9" xr:uid="{345BA3AD-3A4F-4177-B9D7-6023134D9732}"/>
    <cellStyle name="Vírgula 2" xfId="8" xr:uid="{4B687FE8-08CD-471E-B2D8-07170DFD5119}"/>
    <cellStyle name="Vírgula 2 2" xfId="16" xr:uid="{A55130BC-F303-4417-87BC-AB700A5B5E7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93C47D"/>
      <rgbColor rgb="FF808080"/>
      <rgbColor rgb="FF9999FF"/>
      <rgbColor rgb="FF993366"/>
      <rgbColor rgb="FFF3F3F3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66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1654810</xdr:colOff>
      <xdr:row>3</xdr:row>
      <xdr:rowOff>106680</xdr:rowOff>
    </xdr:from>
    <xdr:to>
      <xdr:col>4</xdr:col>
      <xdr:colOff>433070</xdr:colOff>
      <xdr:row>8</xdr:row>
      <xdr:rowOff>107013</xdr:rowOff>
    </xdr:to>
    <xdr:pic>
      <xdr:nvPicPr>
        <xdr:cNvPr id="2" name="Imagem 1" descr="LOGO.png">
          <a:extLst>
            <a:ext uri="{FF2B5EF4-FFF2-40B4-BE49-F238E27FC236}">
              <a16:creationId xmlns:a16="http://schemas.microsoft.com/office/drawing/2014/main" id="{46F14ADA-180E-41A3-9125-DCF15DD2C3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83510" y="487680"/>
          <a:ext cx="3362960" cy="635333"/>
        </a:xfrm>
        <a:prstGeom prst="rect">
          <a:avLst/>
        </a:prstGeom>
      </xdr:spPr>
    </xdr:pic>
    <xdr:clientData/>
  </xdr:twoCellAnchor>
  <xdr:twoCellAnchor editAs="oneCell">
    <xdr:from>
      <xdr:col>1</xdr:col>
      <xdr:colOff>364490</xdr:colOff>
      <xdr:row>4</xdr:row>
      <xdr:rowOff>64696</xdr:rowOff>
    </xdr:from>
    <xdr:to>
      <xdr:col>1</xdr:col>
      <xdr:colOff>1377271</xdr:colOff>
      <xdr:row>8</xdr:row>
      <xdr:rowOff>12029</xdr:rowOff>
    </xdr:to>
    <xdr:pic>
      <xdr:nvPicPr>
        <xdr:cNvPr id="3" name="Imagem 2" descr="C:\Users\4589-maria\Desktop\Webmail __ LOGO AGIR.png_files\LOGO AGIR.png">
          <a:extLst>
            <a:ext uri="{FF2B5EF4-FFF2-40B4-BE49-F238E27FC236}">
              <a16:creationId xmlns:a16="http://schemas.microsoft.com/office/drawing/2014/main" id="{077866EE-636D-4E70-AD77-CAFDB24BA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3190" y="572696"/>
          <a:ext cx="1012781" cy="455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D8358-CB6F-4F93-922B-165FFAA846D9}">
  <sheetPr>
    <pageSetUpPr fitToPage="1"/>
  </sheetPr>
  <dimension ref="B1:E53"/>
  <sheetViews>
    <sheetView tabSelected="1" zoomScaleNormal="100" workbookViewId="0">
      <selection activeCell="G21" sqref="G21"/>
    </sheetView>
  </sheetViews>
  <sheetFormatPr defaultColWidth="9.109375" defaultRowHeight="10.199999999999999" x14ac:dyDescent="0.25"/>
  <cols>
    <col min="1" max="1" width="15" style="2" customWidth="1"/>
    <col min="2" max="2" width="28.109375" style="2" customWidth="1"/>
    <col min="3" max="3" width="19.77734375" style="2" customWidth="1"/>
    <col min="4" max="4" width="18.88671875" style="2" customWidth="1"/>
    <col min="5" max="5" width="13.109375" style="2" customWidth="1"/>
    <col min="6" max="6" width="12.5546875" style="2" customWidth="1"/>
    <col min="7" max="7" width="14.6640625" style="2" bestFit="1" customWidth="1"/>
    <col min="8" max="8" width="8.44140625" style="2" customWidth="1"/>
    <col min="9" max="9" width="14.44140625" style="2" customWidth="1"/>
    <col min="10" max="10" width="8.44140625" style="2" customWidth="1"/>
    <col min="11" max="11" width="14.44140625" style="2" customWidth="1"/>
    <col min="12" max="12" width="8.44140625" style="2" customWidth="1"/>
    <col min="13" max="13" width="14.44140625" style="2" customWidth="1"/>
    <col min="14" max="14" width="8.44140625" style="2" customWidth="1"/>
    <col min="15" max="15" width="14.44140625" style="2" customWidth="1"/>
    <col min="16" max="16" width="8.44140625" style="2" customWidth="1"/>
    <col min="17" max="1015" width="14.44140625" style="2" customWidth="1"/>
    <col min="1016" max="16384" width="9.109375" style="2"/>
  </cols>
  <sheetData>
    <row r="1" spans="2:5" x14ac:dyDescent="0.25">
      <c r="B1" s="1"/>
    </row>
    <row r="2" spans="2:5" x14ac:dyDescent="0.25">
      <c r="B2" s="1"/>
    </row>
    <row r="3" spans="2:5" x14ac:dyDescent="0.25">
      <c r="B3" s="1"/>
    </row>
    <row r="4" spans="2:5" x14ac:dyDescent="0.25">
      <c r="B4" s="1"/>
    </row>
    <row r="5" spans="2:5" x14ac:dyDescent="0.25">
      <c r="B5" s="1"/>
    </row>
    <row r="6" spans="2:5" x14ac:dyDescent="0.25">
      <c r="B6" s="1"/>
    </row>
    <row r="7" spans="2:5" x14ac:dyDescent="0.25">
      <c r="B7" s="1"/>
    </row>
    <row r="8" spans="2:5" x14ac:dyDescent="0.25">
      <c r="B8" s="1"/>
    </row>
    <row r="9" spans="2:5" x14ac:dyDescent="0.25">
      <c r="B9" s="1"/>
    </row>
    <row r="10" spans="2:5" x14ac:dyDescent="0.25">
      <c r="B10" s="36" t="s">
        <v>11</v>
      </c>
      <c r="C10" s="37"/>
      <c r="D10" s="37"/>
      <c r="E10" s="38"/>
    </row>
    <row r="11" spans="2:5" x14ac:dyDescent="0.25">
      <c r="B11" s="39" t="s">
        <v>12</v>
      </c>
      <c r="C11" s="40"/>
      <c r="D11" s="40"/>
      <c r="E11" s="41"/>
    </row>
    <row r="12" spans="2:5" x14ac:dyDescent="0.25">
      <c r="B12" s="39" t="s">
        <v>13</v>
      </c>
      <c r="C12" s="40"/>
      <c r="D12" s="40"/>
      <c r="E12" s="41"/>
    </row>
    <row r="13" spans="2:5" x14ac:dyDescent="0.25">
      <c r="B13" s="39" t="s">
        <v>14</v>
      </c>
      <c r="C13" s="40"/>
      <c r="D13" s="40"/>
      <c r="E13" s="41"/>
    </row>
    <row r="14" spans="2:5" x14ac:dyDescent="0.25">
      <c r="B14" s="42" t="s">
        <v>15</v>
      </c>
      <c r="C14" s="43"/>
      <c r="D14" s="43"/>
      <c r="E14" s="44"/>
    </row>
    <row r="15" spans="2:5" x14ac:dyDescent="0.25">
      <c r="B15" s="3"/>
    </row>
    <row r="16" spans="2:5" x14ac:dyDescent="0.25">
      <c r="B16" s="47" t="s">
        <v>22</v>
      </c>
      <c r="C16" s="47"/>
      <c r="D16" s="47"/>
      <c r="E16" s="47"/>
    </row>
    <row r="17" spans="2:5" x14ac:dyDescent="0.25">
      <c r="B17" s="4" t="s">
        <v>5</v>
      </c>
      <c r="C17" s="5" t="s">
        <v>4</v>
      </c>
      <c r="D17" s="48" t="s">
        <v>6</v>
      </c>
      <c r="E17" s="49" t="s">
        <v>0</v>
      </c>
    </row>
    <row r="18" spans="2:5" s="15" customFormat="1" x14ac:dyDescent="0.25">
      <c r="B18" s="6" t="s">
        <v>1</v>
      </c>
      <c r="C18" s="7">
        <f>SUM(C19)</f>
        <v>4473191.58</v>
      </c>
      <c r="D18" s="7">
        <v>0</v>
      </c>
      <c r="E18" s="17">
        <f t="shared" ref="E18:E23" si="0">IF(D18="","",D18/$C$18)</f>
        <v>0</v>
      </c>
    </row>
    <row r="19" spans="2:5" x14ac:dyDescent="0.25">
      <c r="B19" s="9" t="s">
        <v>16</v>
      </c>
      <c r="C19" s="8">
        <v>4473191.58</v>
      </c>
      <c r="D19" s="8">
        <v>0</v>
      </c>
      <c r="E19" s="50">
        <f t="shared" si="0"/>
        <v>0</v>
      </c>
    </row>
    <row r="20" spans="2:5" s="15" customFormat="1" x14ac:dyDescent="0.25">
      <c r="B20" s="6" t="s">
        <v>3</v>
      </c>
      <c r="C20" s="7">
        <f>SUM(C21:C23)</f>
        <v>10572998.190000001</v>
      </c>
      <c r="D20" s="7">
        <v>5638827.04</v>
      </c>
      <c r="E20" s="17">
        <f t="shared" si="0"/>
        <v>1.2605825033767053</v>
      </c>
    </row>
    <row r="21" spans="2:5" x14ac:dyDescent="0.25">
      <c r="B21" s="10" t="s">
        <v>17</v>
      </c>
      <c r="C21" s="28">
        <v>6343798.9100000001</v>
      </c>
      <c r="D21" s="33">
        <v>3090064.43</v>
      </c>
      <c r="E21" s="18">
        <f t="shared" si="0"/>
        <v>0.69079635305939657</v>
      </c>
    </row>
    <row r="22" spans="2:5" x14ac:dyDescent="0.25">
      <c r="B22" s="10" t="s">
        <v>18</v>
      </c>
      <c r="C22" s="28">
        <v>4229199.28</v>
      </c>
      <c r="D22" s="33">
        <v>2548762.61</v>
      </c>
      <c r="E22" s="20">
        <f t="shared" si="0"/>
        <v>0.56978615031730873</v>
      </c>
    </row>
    <row r="23" spans="2:5" x14ac:dyDescent="0.25">
      <c r="B23" s="11" t="s">
        <v>19</v>
      </c>
      <c r="C23" s="13">
        <v>0</v>
      </c>
      <c r="D23" s="13">
        <v>0</v>
      </c>
      <c r="E23" s="16">
        <f t="shared" si="0"/>
        <v>0</v>
      </c>
    </row>
    <row r="24" spans="2:5" ht="12.75" hidden="1" customHeight="1" x14ac:dyDescent="0.25">
      <c r="B24" s="35" t="s">
        <v>7</v>
      </c>
      <c r="C24" s="35"/>
      <c r="D24" s="35"/>
      <c r="E24" s="35"/>
    </row>
    <row r="25" spans="2:5" hidden="1" x14ac:dyDescent="0.25">
      <c r="B25" s="14" t="s">
        <v>8</v>
      </c>
      <c r="C25" s="5" t="s">
        <v>9</v>
      </c>
      <c r="D25" s="5"/>
      <c r="E25" s="5"/>
    </row>
    <row r="26" spans="2:5" hidden="1" x14ac:dyDescent="0.25">
      <c r="B26" s="22" t="s">
        <v>1</v>
      </c>
      <c r="C26" s="13">
        <v>200000000</v>
      </c>
      <c r="D26" s="21"/>
      <c r="E26" s="21"/>
    </row>
    <row r="27" spans="2:5" hidden="1" x14ac:dyDescent="0.25">
      <c r="B27" s="1" t="s">
        <v>2</v>
      </c>
      <c r="C27" s="28"/>
      <c r="D27" s="19"/>
      <c r="E27" s="19"/>
    </row>
    <row r="28" spans="2:5" hidden="1" x14ac:dyDescent="0.25">
      <c r="B28" s="1" t="s">
        <v>2</v>
      </c>
      <c r="C28" s="28"/>
      <c r="D28" s="19"/>
      <c r="E28" s="19"/>
    </row>
    <row r="29" spans="2:5" hidden="1" x14ac:dyDescent="0.25">
      <c r="B29" s="1" t="s">
        <v>2</v>
      </c>
      <c r="C29" s="28"/>
      <c r="D29" s="19"/>
      <c r="E29" s="19"/>
    </row>
    <row r="30" spans="2:5" hidden="1" x14ac:dyDescent="0.25">
      <c r="B30" s="1" t="s">
        <v>2</v>
      </c>
      <c r="C30" s="28"/>
      <c r="D30" s="19"/>
      <c r="E30" s="19"/>
    </row>
    <row r="31" spans="2:5" hidden="1" x14ac:dyDescent="0.25">
      <c r="B31" s="22" t="s">
        <v>3</v>
      </c>
      <c r="C31" s="8">
        <v>200000000</v>
      </c>
      <c r="D31" s="23"/>
      <c r="E31" s="23"/>
    </row>
    <row r="32" spans="2:5" hidden="1" x14ac:dyDescent="0.25">
      <c r="B32" s="1" t="s">
        <v>2</v>
      </c>
      <c r="C32" s="28"/>
      <c r="D32" s="19"/>
      <c r="E32" s="19"/>
    </row>
    <row r="33" spans="2:5" hidden="1" x14ac:dyDescent="0.25">
      <c r="B33" s="1" t="s">
        <v>2</v>
      </c>
      <c r="C33" s="28"/>
      <c r="D33" s="19"/>
      <c r="E33" s="19"/>
    </row>
    <row r="34" spans="2:5" hidden="1" x14ac:dyDescent="0.25">
      <c r="B34" s="1" t="s">
        <v>2</v>
      </c>
      <c r="C34" s="28"/>
      <c r="D34" s="19"/>
      <c r="E34" s="19"/>
    </row>
    <row r="35" spans="2:5" hidden="1" x14ac:dyDescent="0.25">
      <c r="B35" s="1" t="s">
        <v>2</v>
      </c>
      <c r="C35" s="28"/>
      <c r="D35" s="19"/>
      <c r="E35" s="19"/>
    </row>
    <row r="36" spans="2:5" hidden="1" x14ac:dyDescent="0.25">
      <c r="B36" s="14" t="s">
        <v>10</v>
      </c>
      <c r="C36" s="5" t="s">
        <v>9</v>
      </c>
      <c r="D36" s="5"/>
      <c r="E36" s="5"/>
    </row>
    <row r="37" spans="2:5" hidden="1" x14ac:dyDescent="0.25">
      <c r="B37" s="22" t="s">
        <v>1</v>
      </c>
      <c r="C37" s="13">
        <f>C26</f>
        <v>200000000</v>
      </c>
      <c r="D37" s="12"/>
      <c r="E37" s="12"/>
    </row>
    <row r="38" spans="2:5" hidden="1" x14ac:dyDescent="0.25">
      <c r="B38" s="1" t="s">
        <v>2</v>
      </c>
      <c r="C38" s="28">
        <f>C27</f>
        <v>0</v>
      </c>
      <c r="D38" s="19"/>
      <c r="E38" s="19"/>
    </row>
    <row r="39" spans="2:5" hidden="1" x14ac:dyDescent="0.25">
      <c r="B39" s="1" t="s">
        <v>2</v>
      </c>
      <c r="C39" s="45">
        <f>C28</f>
        <v>0</v>
      </c>
      <c r="D39" s="19"/>
      <c r="E39" s="19"/>
    </row>
    <row r="40" spans="2:5" hidden="1" x14ac:dyDescent="0.25">
      <c r="B40" s="1" t="s">
        <v>2</v>
      </c>
      <c r="C40" s="45"/>
      <c r="D40" s="19"/>
      <c r="E40" s="19"/>
    </row>
    <row r="41" spans="2:5" hidden="1" x14ac:dyDescent="0.25">
      <c r="B41" s="1" t="s">
        <v>2</v>
      </c>
      <c r="C41" s="28">
        <f t="shared" ref="C41:C46" si="1">C30</f>
        <v>0</v>
      </c>
      <c r="D41" s="19"/>
      <c r="E41" s="19"/>
    </row>
    <row r="42" spans="2:5" hidden="1" x14ac:dyDescent="0.25">
      <c r="B42" s="22" t="s">
        <v>3</v>
      </c>
      <c r="C42" s="8">
        <f t="shared" si="1"/>
        <v>200000000</v>
      </c>
      <c r="D42" s="24"/>
      <c r="E42" s="24"/>
    </row>
    <row r="43" spans="2:5" hidden="1" x14ac:dyDescent="0.25">
      <c r="B43" s="1" t="s">
        <v>2</v>
      </c>
      <c r="C43" s="28">
        <f t="shared" si="1"/>
        <v>0</v>
      </c>
      <c r="D43" s="19"/>
      <c r="E43" s="19"/>
    </row>
    <row r="44" spans="2:5" hidden="1" x14ac:dyDescent="0.25">
      <c r="B44" s="1" t="s">
        <v>2</v>
      </c>
      <c r="C44" s="28">
        <f t="shared" si="1"/>
        <v>0</v>
      </c>
      <c r="D44" s="19"/>
      <c r="E44" s="19"/>
    </row>
    <row r="45" spans="2:5" hidden="1" x14ac:dyDescent="0.25">
      <c r="B45" s="1" t="s">
        <v>2</v>
      </c>
      <c r="C45" s="28">
        <f t="shared" si="1"/>
        <v>0</v>
      </c>
      <c r="D45" s="19"/>
      <c r="E45" s="19"/>
    </row>
    <row r="46" spans="2:5" hidden="1" x14ac:dyDescent="0.25">
      <c r="B46" s="25" t="s">
        <v>2</v>
      </c>
      <c r="C46" s="28">
        <f t="shared" si="1"/>
        <v>0</v>
      </c>
      <c r="D46" s="19"/>
      <c r="E46" s="19"/>
    </row>
    <row r="47" spans="2:5" s="15" customFormat="1" x14ac:dyDescent="0.2">
      <c r="B47" s="29" t="s">
        <v>24</v>
      </c>
      <c r="C47" s="30"/>
      <c r="D47" s="31">
        <f>D18-D20</f>
        <v>-5638827.04</v>
      </c>
      <c r="E47" s="32"/>
    </row>
    <row r="48" spans="2:5" s="26" customFormat="1" x14ac:dyDescent="0.25">
      <c r="B48" s="46" t="s">
        <v>21</v>
      </c>
      <c r="C48" s="46"/>
    </row>
    <row r="49" spans="2:5" s="26" customFormat="1" x14ac:dyDescent="0.25"/>
    <row r="50" spans="2:5" s="26" customFormat="1" x14ac:dyDescent="0.25">
      <c r="B50" s="27" t="s">
        <v>20</v>
      </c>
    </row>
    <row r="51" spans="2:5" s="26" customFormat="1" x14ac:dyDescent="0.25"/>
    <row r="52" spans="2:5" s="26" customFormat="1" ht="137.25" customHeight="1" x14ac:dyDescent="0.25">
      <c r="B52" s="34" t="s">
        <v>23</v>
      </c>
      <c r="C52" s="34"/>
      <c r="D52" s="34"/>
      <c r="E52" s="34"/>
    </row>
    <row r="53" spans="2:5" s="26" customFormat="1" x14ac:dyDescent="0.25">
      <c r="B53" s="34"/>
      <c r="C53" s="34"/>
      <c r="D53" s="34"/>
      <c r="E53" s="34"/>
    </row>
  </sheetData>
  <mergeCells count="11">
    <mergeCell ref="B53:E53"/>
    <mergeCell ref="B10:E10"/>
    <mergeCell ref="B11:E11"/>
    <mergeCell ref="B12:E12"/>
    <mergeCell ref="B13:E13"/>
    <mergeCell ref="B14:E14"/>
    <mergeCell ref="B16:E16"/>
    <mergeCell ref="B24:E24"/>
    <mergeCell ref="C39:C40"/>
    <mergeCell ref="B48:C48"/>
    <mergeCell ref="B52:E52"/>
  </mergeCells>
  <pageMargins left="1" right="1" top="1" bottom="1" header="0.5" footer="0.5"/>
  <pageSetup paperSize="9" firstPageNumber="0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Execução Mensal - Setembro 2020</vt:lpstr>
      <vt:lpstr>'Execução Mensal - Setembro 2020'!Area_de_impressao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 Momonuki</dc:creator>
  <cp:lastModifiedBy>Patricia Alves Da Silva</cp:lastModifiedBy>
  <cp:revision>0</cp:revision>
  <cp:lastPrinted>2021-02-15T20:06:34Z</cp:lastPrinted>
  <dcterms:created xsi:type="dcterms:W3CDTF">2021-01-07T13:19:12Z</dcterms:created>
  <dcterms:modified xsi:type="dcterms:W3CDTF">2021-02-15T20:45:47Z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