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2- Fevereiro\"/>
    </mc:Choice>
  </mc:AlternateContent>
  <xr:revisionPtr revIDLastSave="0" documentId="13_ncr:1_{3BAEEE4C-CDAF-4B9F-A932-48BE7BF2FD5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3" sheetId="1" r:id="rId1"/>
  </sheets>
  <definedNames>
    <definedName name="_xlnm.Print_Area" localSheetId="0">'02.2023'!$A$1:$B$91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 l="1"/>
  <c r="B37" i="1" l="1"/>
  <c r="B86" i="1" l="1"/>
  <c r="B74" i="1"/>
  <c r="B68" i="1"/>
  <c r="B48" i="1"/>
  <c r="B46" i="1"/>
  <c r="B49" i="1" l="1"/>
  <c r="B42" i="1"/>
  <c r="B61" i="1" l="1"/>
  <c r="B69" i="1" s="1"/>
  <c r="D68" i="1" l="1"/>
  <c r="B80" i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<sst xmlns="http://schemas.openxmlformats.org/spreadsheetml/2006/main" count="74" uniqueCount="74">
  <si>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</si>
  <si>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</si>
  <si>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</si>
  <si>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</si>
  <si>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</si>
  <si>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</si>
  <si>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</si>
  <si>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</si>
  <si>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</si>
  <si>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</si>
  <si>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</si>
  <si>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</si>
  <si>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</si>
  <si>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</si>
  <si>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</si>
  <si>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</si>
  <si>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</si>
  <si>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</si>
  <si>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</si>
  <si>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</si>
  <si>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</si>
  <si>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</si>
  <si>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</si>
  <si>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</si>
  <si>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</si>
  <si>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</si>
  <si>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</si>
  <si>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</si>
  <si>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</si>
  <si>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</si>
  <si>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</si>
  <si>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</si>
  <si>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</si>
  <si>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</si>
  <si>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</si>
  <si>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</si>
  <si>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</si>
  <si>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</si>
  <si>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</si>
  <si>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</si>
  <si>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</si>
  <si>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</si>
  <si>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</si>
  <si>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</si>
  <si>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</si>
  <si>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</si>
  <si>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</si>
  <si>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</si>
  <si>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</si>
  <si>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</si>
  <si>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</si>
  <si>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</si>
  <si>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</si>
  <si>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</si>
  <si>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</si>
  <si>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</si>
  <si>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</si>
  <si>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</si>
  <si>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</si>
  <si>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</si>
  <si>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</si>
  <si>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</si>
  <si>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CONTRATO DE GESTÃO/ADITIVO Nº:         032/2022 SES/GO   -   CONTRATO (1º Aditivo em andamento)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</si>
  <si>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</si>
  <si>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</si>
  <si>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</si>
  <si>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</si>
  <si>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>5.1.8 Outros - Reembolso de Despesas</t>
  </si>
  <si>
    <t>Competência: 02/2023</t>
  </si>
  <si>
    <t>7.SALDO BANCÁRIO FINAL EM 28/02/2023</t>
  </si>
  <si>
    <t>Goiânia, 10 de março de 2023</t>
  </si>
  <si>
    <t>2.5 Outras entradas -Estornos bancários, Empréstimo Agir</t>
  </si>
  <si>
    <t>8.1 Glosa - servidores cedidos*</t>
  </si>
  <si>
    <t>*Obs.: Valor de glosa não informado devido ao não recebimento da informação por parte da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</si>
</sst>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143387</xdr:rowOff>
    </xdr:from>
    <xdr:to>
      <xdr:col>1</xdr:col>
      <xdr:colOff>1610574</xdr:colOff>
      <xdr:row>0</xdr:row>
      <xdr:rowOff>1359002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63" zoomScale="93" zoomScaleNormal="93" zoomScaleSheetLayoutView="70" zoomScalePageLayoutView="70" workbookViewId="0">
      <selection activeCell="A89" sqref="A8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1"/>
      <c r="B1" s="61"/>
    </row>
    <row r="2" spans="1:3" customFormat="1" x14ac:dyDescent="0.35">
      <c r="A2" s="62" t="s">
        <v>0</v>
      </c>
      <c r="B2" s="62"/>
      <c r="C2" s="1"/>
    </row>
    <row r="3" spans="1:3" customFormat="1" x14ac:dyDescent="0.35">
      <c r="A3" s="62"/>
      <c r="B3" s="62"/>
      <c r="C3" s="1"/>
    </row>
    <row r="4" spans="1:3" customFormat="1" x14ac:dyDescent="0.35">
      <c r="A4" s="62"/>
      <c r="B4" s="62"/>
      <c r="C4" s="1"/>
    </row>
    <row r="5" spans="1:3" customFormat="1" x14ac:dyDescent="0.35">
      <c r="A5" s="62"/>
      <c r="B5" s="62"/>
      <c r="C5" s="1"/>
    </row>
    <row r="6" spans="1:3" customFormat="1" x14ac:dyDescent="0.35">
      <c r="A6" s="62"/>
      <c r="B6" s="62"/>
      <c r="C6" s="1"/>
    </row>
    <row r="7" spans="1:3" customFormat="1" x14ac:dyDescent="0.35">
      <c r="A7" s="62"/>
      <c r="B7" s="62"/>
      <c r="C7" s="2"/>
    </row>
    <row r="8" spans="1:3" customFormat="1" ht="23.25" customHeight="1" x14ac:dyDescent="0.35">
      <c r="A8" s="63" t="s">
        <v>1</v>
      </c>
      <c r="B8" s="63"/>
      <c r="C8" s="2"/>
    </row>
    <row r="9" spans="1:3" customFormat="1" ht="23.25" customHeight="1" x14ac:dyDescent="0.35">
      <c r="A9" s="63"/>
      <c r="B9" s="63"/>
      <c r="C9" s="2"/>
    </row>
    <row r="10" spans="1:3" customFormat="1" x14ac:dyDescent="0.35">
      <c r="A10" s="64" t="s">
        <v>39</v>
      </c>
      <c r="B10" s="64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55" t="s">
        <v>28</v>
      </c>
      <c r="B12" s="55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55" t="s">
        <v>50</v>
      </c>
      <c r="B14" s="55"/>
      <c r="C14" s="1"/>
    </row>
    <row r="15" spans="1:3" customFormat="1" x14ac:dyDescent="0.35">
      <c r="A15" s="5" t="s">
        <v>48</v>
      </c>
      <c r="B15" s="4"/>
      <c r="C15" s="1"/>
    </row>
    <row r="16" spans="1:3" customFormat="1" x14ac:dyDescent="0.35">
      <c r="A16" s="5" t="s">
        <v>62</v>
      </c>
      <c r="B16" s="24"/>
      <c r="C16" s="1"/>
    </row>
    <row r="17" spans="1:3" customFormat="1" x14ac:dyDescent="0.35">
      <c r="A17" s="59" t="s">
        <v>58</v>
      </c>
      <c r="B17" s="60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11836513.49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56" t="s">
        <v>2</v>
      </c>
      <c r="B22" s="56"/>
    </row>
    <row r="23" spans="1:3" customFormat="1" ht="11.25" customHeight="1" x14ac:dyDescent="0.35">
      <c r="A23" s="10"/>
      <c r="B23" s="57" t="s">
        <v>43</v>
      </c>
    </row>
    <row r="24" spans="1:3" customFormat="1" ht="14.25" customHeight="1" x14ac:dyDescent="0.35">
      <c r="A24" s="11" t="s">
        <v>68</v>
      </c>
      <c r="B24" s="57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56</v>
      </c>
      <c r="B27" s="14">
        <v>16772.52</v>
      </c>
      <c r="C27" s="15"/>
    </row>
    <row r="28" spans="1:3" customFormat="1" x14ac:dyDescent="0.35">
      <c r="A28" s="42" t="s">
        <v>57</v>
      </c>
      <c r="B28" s="14">
        <v>3514837.38</v>
      </c>
      <c r="C28" s="15"/>
    </row>
    <row r="29" spans="1:3" customFormat="1" x14ac:dyDescent="0.35">
      <c r="A29" s="53" t="s">
        <v>30</v>
      </c>
      <c r="B29" s="41">
        <f>B27+B28+B26</f>
        <v>3531609.9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61</v>
      </c>
      <c r="B32" s="14">
        <v>0</v>
      </c>
      <c r="C32" s="16"/>
    </row>
    <row r="33" spans="1:3" customFormat="1" x14ac:dyDescent="0.35">
      <c r="A33" s="48" t="s">
        <v>65</v>
      </c>
      <c r="B33" s="14">
        <v>0</v>
      </c>
      <c r="C33" s="16"/>
    </row>
    <row r="34" spans="1:3" customFormat="1" x14ac:dyDescent="0.35">
      <c r="A34" s="52" t="s">
        <v>59</v>
      </c>
      <c r="B34" s="14">
        <v>3807.46</v>
      </c>
      <c r="C34" s="16"/>
    </row>
    <row r="35" spans="1:3" customFormat="1" x14ac:dyDescent="0.35">
      <c r="A35" s="52" t="s">
        <v>64</v>
      </c>
      <c r="B35" s="14">
        <v>0</v>
      </c>
      <c r="C35" s="16"/>
    </row>
    <row r="36" spans="1:3" customFormat="1" x14ac:dyDescent="0.35">
      <c r="A36" s="52" t="s">
        <v>71</v>
      </c>
      <c r="B36" s="14">
        <f>42574.91+1120+1156194.31</f>
        <v>1199889.22</v>
      </c>
      <c r="C36" s="16"/>
    </row>
    <row r="37" spans="1:3" customFormat="1" x14ac:dyDescent="0.35">
      <c r="A37" s="49" t="s">
        <v>31</v>
      </c>
      <c r="B37" s="41">
        <f>SUM(B32:B36)</f>
        <v>1203696.68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52</v>
      </c>
      <c r="B40" s="14">
        <v>3581639.45</v>
      </c>
      <c r="C40" s="17"/>
    </row>
    <row r="41" spans="1:3" customFormat="1" x14ac:dyDescent="0.35">
      <c r="A41" s="48" t="s">
        <v>47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3581639.45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51</v>
      </c>
      <c r="B45" s="14">
        <v>56108.18</v>
      </c>
      <c r="C45" s="8"/>
    </row>
    <row r="46" spans="1:3" customFormat="1" x14ac:dyDescent="0.35">
      <c r="A46" s="43" t="s">
        <v>8</v>
      </c>
      <c r="B46" s="51">
        <f>B45</f>
        <v>56108.18</v>
      </c>
      <c r="C46" s="8"/>
    </row>
    <row r="47" spans="1:3" customFormat="1" x14ac:dyDescent="0.35">
      <c r="A47" s="52" t="s">
        <v>63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56108.18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338306.95</v>
      </c>
      <c r="C53" s="16"/>
    </row>
    <row r="54" spans="1:3" customFormat="1" x14ac:dyDescent="0.35">
      <c r="A54" s="46" t="s">
        <v>13</v>
      </c>
      <c r="B54" s="14">
        <v>2393375.8199999998</v>
      </c>
      <c r="C54" s="16"/>
    </row>
    <row r="55" spans="1:3" customFormat="1" x14ac:dyDescent="0.35">
      <c r="A55" s="46" t="s">
        <v>14</v>
      </c>
      <c r="B55" s="14">
        <v>1068150.26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258604.34</v>
      </c>
      <c r="C57" s="16"/>
    </row>
    <row r="58" spans="1:3" customFormat="1" x14ac:dyDescent="0.35">
      <c r="A58" s="44" t="s">
        <v>17</v>
      </c>
      <c r="B58" s="14">
        <v>656182.34</v>
      </c>
      <c r="C58" s="16"/>
    </row>
    <row r="59" spans="1:3" customFormat="1" ht="29" x14ac:dyDescent="0.35">
      <c r="A59" s="44" t="s">
        <v>18</v>
      </c>
      <c r="B59" s="14">
        <v>0</v>
      </c>
      <c r="C59" s="16"/>
    </row>
    <row r="60" spans="1:3" customFormat="1" x14ac:dyDescent="0.35">
      <c r="A60" s="44" t="s">
        <v>67</v>
      </c>
      <c r="B60" s="14">
        <v>0</v>
      </c>
      <c r="C60" s="16"/>
    </row>
    <row r="61" spans="1:3" customFormat="1" x14ac:dyDescent="0.35">
      <c r="A61" s="43" t="s">
        <v>33</v>
      </c>
      <c r="B61" s="41">
        <f>SUM(B53:B60)</f>
        <v>4714619.71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55</v>
      </c>
      <c r="B64" s="14">
        <v>12628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12628</v>
      </c>
      <c r="C68" s="8"/>
      <c r="D68" s="26">
        <f>B29+B37-B69</f>
        <v>8058.8700000001118</v>
      </c>
    </row>
    <row r="69" spans="1:4" ht="14.25" customHeight="1" x14ac:dyDescent="0.35">
      <c r="A69" s="43" t="s">
        <v>36</v>
      </c>
      <c r="B69" s="41">
        <f>B61+B68</f>
        <v>4727247.71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49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58"/>
      <c r="B75" s="58"/>
      <c r="C75" s="22"/>
    </row>
    <row r="76" spans="1:4" x14ac:dyDescent="0.35">
      <c r="A76" s="28" t="s">
        <v>69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53</v>
      </c>
      <c r="B78" s="14">
        <v>8058.87</v>
      </c>
      <c r="C78" s="15"/>
      <c r="D78"/>
    </row>
    <row r="79" spans="1:4" x14ac:dyDescent="0.35">
      <c r="A79" s="42" t="s">
        <v>54</v>
      </c>
      <c r="B79" s="14">
        <v>0</v>
      </c>
      <c r="C79" s="23"/>
      <c r="D79"/>
    </row>
    <row r="80" spans="1:4" x14ac:dyDescent="0.35">
      <c r="A80" s="43" t="s">
        <v>38</v>
      </c>
      <c r="B80" s="41">
        <f>(B29+B37)-(B69+B74)</f>
        <v>8058.8700000001118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72</v>
      </c>
      <c r="B83" s="41">
        <v>0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46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0</v>
      </c>
    </row>
    <row r="87" spans="1:3" ht="29.25" customHeight="1" x14ac:dyDescent="0.35">
      <c r="A87" s="54" t="s">
        <v>60</v>
      </c>
      <c r="B87" s="54"/>
    </row>
    <row r="88" spans="1:3" ht="15.5" customHeight="1" x14ac:dyDescent="0.35">
      <c r="A88" s="66" t="s">
        <v>73</v>
      </c>
      <c r="B88" s="65"/>
    </row>
    <row r="89" spans="1:3" ht="15.75" customHeight="1" x14ac:dyDescent="0.35">
      <c r="A89" s="27" t="s">
        <v>66</v>
      </c>
      <c r="B89" s="25" t="s">
        <v>70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2023-03-13T12:38:50Z</cp:lastPrinted>
  <dcterms:created xsi:type="dcterms:W3CDTF">2021-09-23T15:15:02Z</dcterms:created>
  <dcterms:modified xsi:type="dcterms:W3CDTF">2023-03-13T12:38:53Z</dcterms:modified>
  <dc:language>pt-BR</dc:language>
</cp:coreProperties>
</file>