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5-Maio\"/>
    </mc:Choice>
  </mc:AlternateContent>
  <xr:revisionPtr revIDLastSave="0" documentId="13_ncr:1_{EA4B401F-D183-4FA3-85F2-B7BC2C135E9A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5.2023" sheetId="1" r:id="rId1"/>
  </sheets>
  <definedNames>
    <definedName name="_xlnm.Print_Area" localSheetId="0">'05.2023'!$A$1:$B$91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D68" i="1" l="1"/>
  <c r="B80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<sst xmlns="http://schemas.openxmlformats.org/spreadsheetml/2006/main" count="73" uniqueCount="73">
  <si>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</si>
  <si>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</si>
  <si>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</si>
  <si>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</si>
  <si>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</si>
  <si>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</si>
  <si>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</si>
  <si>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</si>
  <si>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</si>
  <si>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</si>
  <si>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</si>
  <si>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</si>
  <si>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</si>
  <si>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</si>
  <si>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</si>
  <si>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</si>
  <si>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</si>
  <si>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</si>
  <si>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</si>
  <si>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</si>
  <si>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</si>
  <si>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</si>
  <si>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</si>
  <si>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</si>
  <si>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</si>
  <si>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</si>
  <si>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</si>
  <si>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</si>
  <si>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</si>
  <si>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</si>
  <si>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</si>
  <si>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</si>
  <si>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</si>
  <si>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</si>
  <si>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</si>
  <si>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</si>
  <si>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</si>
  <si>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</si>
  <si>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</si>
  <si>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</si>
  <si>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</si>
  <si>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</si>
  <si>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</si>
  <si>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</si>
  <si>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</si>
  <si>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</si>
  <si>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</si>
  <si>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</si>
  <si>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</si>
  <si>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</si>
  <si>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</si>
  <si>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</si>
  <si>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</si>
  <si>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</si>
  <si>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</si>
  <si>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</si>
  <si>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</si>
  <si>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</si>
  <si>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</si>
  <si>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</si>
  <si>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</si>
  <si>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</si>
  <si>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</si>
  <si>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 e CONTÁBIL:</t>
  </si>
  <si>
    <t>2.5 Outras entradas -Estornos bancários, Empréstimo Agir</t>
  </si>
  <si>
    <t>5.1.8 Outros - Reembolso de Despesas, Devolução de Empréstimo Agir</t>
  </si>
  <si>
    <t xml:space="preserve">8.1 Glosa - servidores cedidos </t>
  </si>
  <si>
    <t xml:space="preserve">CONTRATO DE GESTÃO/ADITIVO Nº:         020/2023 SES/GO   -   CONTRATO </t>
  </si>
  <si>
    <t>VIGÊNCIA DO CONTRATO DE GESTÃO/TERMO ADITIVO:  12/04/2023 à 12/04/2027</t>
  </si>
  <si>
    <t>Goiânia, 14 de junho de 2023</t>
  </si>
  <si>
    <t>7.SALDO BANCÁRIO FINAL EM 31/05/2023</t>
  </si>
  <si>
    <t>Competência: 05/2023</t>
  </si>
  <si>
    <t>8.3 Glosa - 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</si>
</sst>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140212</xdr:rowOff>
    </xdr:from>
    <xdr:to>
      <xdr:col>1</xdr:col>
      <xdr:colOff>1607399</xdr:colOff>
      <xdr:row>0</xdr:row>
      <xdr:rowOff>1362177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6380724</xdr:colOff>
      <xdr:row>0</xdr:row>
      <xdr:rowOff>218255</xdr:rowOff>
    </xdr:from>
    <xdr:to>
      <xdr:col>1</xdr:col>
      <xdr:colOff>1266824</xdr:colOff>
      <xdr:row>0</xdr:row>
      <xdr:rowOff>1317108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8502AF-C4F2-40B6-BF0F-7CDA189F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0724" y="218255"/>
          <a:ext cx="2475374" cy="1098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59" zoomScale="93" zoomScaleNormal="93" zoomScaleSheetLayoutView="70" zoomScalePageLayoutView="70" workbookViewId="0">
      <selection activeCell="A86" sqref="A86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39</v>
      </c>
      <c r="B10" s="59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60" t="s">
        <v>28</v>
      </c>
      <c r="B12" s="60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60" t="s">
        <v>49</v>
      </c>
      <c r="B14" s="60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67</v>
      </c>
      <c r="B16" s="24"/>
      <c r="C16" s="1"/>
    </row>
    <row r="17" spans="1:3" customFormat="1" x14ac:dyDescent="0.35">
      <c r="A17" s="65" t="s">
        <v>68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12818723.630000001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43</v>
      </c>
    </row>
    <row r="24" spans="1:3" customFormat="1" ht="14.25" customHeight="1" x14ac:dyDescent="0.35">
      <c r="A24" s="11" t="s">
        <v>71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55</v>
      </c>
      <c r="B27" s="14">
        <v>11194.96</v>
      </c>
      <c r="C27" s="15"/>
    </row>
    <row r="28" spans="1:3" customFormat="1" x14ac:dyDescent="0.35">
      <c r="A28" s="42" t="s">
        <v>56</v>
      </c>
      <c r="B28" s="14">
        <v>3520002.2</v>
      </c>
      <c r="C28" s="15"/>
    </row>
    <row r="29" spans="1:3" customFormat="1" x14ac:dyDescent="0.35">
      <c r="A29" s="53" t="s">
        <v>30</v>
      </c>
      <c r="B29" s="41">
        <f>B27+B28+B26</f>
        <v>3531197.16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59</v>
      </c>
      <c r="B32" s="14">
        <v>15846977.52</v>
      </c>
      <c r="C32" s="16"/>
    </row>
    <row r="33" spans="1:3" customFormat="1" x14ac:dyDescent="0.35">
      <c r="A33" s="48" t="s">
        <v>62</v>
      </c>
      <c r="B33" s="14">
        <v>0</v>
      </c>
      <c r="C33" s="16"/>
    </row>
    <row r="34" spans="1:3" customFormat="1" x14ac:dyDescent="0.35">
      <c r="A34" s="52" t="s">
        <v>57</v>
      </c>
      <c r="B34" s="14">
        <v>76009.929999999993</v>
      </c>
      <c r="C34" s="16"/>
    </row>
    <row r="35" spans="1:3" customFormat="1" x14ac:dyDescent="0.35">
      <c r="A35" s="52" t="s">
        <v>61</v>
      </c>
      <c r="B35" s="14">
        <v>0</v>
      </c>
      <c r="C35" s="16"/>
    </row>
    <row r="36" spans="1:3" customFormat="1" x14ac:dyDescent="0.35">
      <c r="A36" s="52" t="s">
        <v>64</v>
      </c>
      <c r="B36" s="14">
        <v>43537.919999999998</v>
      </c>
      <c r="C36" s="16"/>
    </row>
    <row r="37" spans="1:3" customFormat="1" x14ac:dyDescent="0.35">
      <c r="A37" s="49" t="s">
        <v>31</v>
      </c>
      <c r="B37" s="41">
        <f>SUM(B32:B36)</f>
        <v>15966525.369999999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51</v>
      </c>
      <c r="B40" s="14">
        <v>18416202.809999999</v>
      </c>
      <c r="C40" s="17"/>
    </row>
    <row r="41" spans="1:3" customFormat="1" x14ac:dyDescent="0.35">
      <c r="A41" s="48" t="s">
        <v>46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18416202.809999999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50</v>
      </c>
      <c r="B45" s="14">
        <v>15514112.74</v>
      </c>
      <c r="C45" s="8"/>
    </row>
    <row r="46" spans="1:3" customFormat="1" x14ac:dyDescent="0.35">
      <c r="A46" s="43" t="s">
        <v>8</v>
      </c>
      <c r="B46" s="51">
        <f>B45</f>
        <v>15514112.74</v>
      </c>
      <c r="C46" s="8"/>
    </row>
    <row r="47" spans="1:3" customFormat="1" x14ac:dyDescent="0.35">
      <c r="A47" s="52" t="s">
        <v>60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15514112.74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3398208.76</v>
      </c>
      <c r="C53" s="16"/>
    </row>
    <row r="54" spans="1:3" customFormat="1" x14ac:dyDescent="0.35">
      <c r="A54" s="46" t="s">
        <v>13</v>
      </c>
      <c r="B54" s="14">
        <v>11140391.439999999</v>
      </c>
      <c r="C54" s="16"/>
    </row>
    <row r="55" spans="1:3" customFormat="1" x14ac:dyDescent="0.35">
      <c r="A55" s="46" t="s">
        <v>14</v>
      </c>
      <c r="B55" s="14">
        <v>2362039.9500000002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863400.14</v>
      </c>
      <c r="C57" s="16"/>
    </row>
    <row r="58" spans="1:3" customFormat="1" x14ac:dyDescent="0.35">
      <c r="A58" s="44" t="s">
        <v>17</v>
      </c>
      <c r="B58" s="14">
        <v>839313.01</v>
      </c>
      <c r="C58" s="16"/>
    </row>
    <row r="59" spans="1:3" customFormat="1" ht="29" x14ac:dyDescent="0.35">
      <c r="A59" s="44" t="s">
        <v>18</v>
      </c>
      <c r="B59" s="14">
        <v>0</v>
      </c>
      <c r="C59" s="16"/>
    </row>
    <row r="60" spans="1:3" customFormat="1" x14ac:dyDescent="0.35">
      <c r="A60" s="44" t="s">
        <v>65</v>
      </c>
      <c r="B60" s="14">
        <v>455.31</v>
      </c>
      <c r="C60" s="16"/>
    </row>
    <row r="61" spans="1:3" customFormat="1" x14ac:dyDescent="0.35">
      <c r="A61" s="43" t="s">
        <v>33</v>
      </c>
      <c r="B61" s="41">
        <f>SUM(B53:B60)</f>
        <v>18603808.609999999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54</v>
      </c>
      <c r="B64" s="14">
        <v>188796.9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188796.9</v>
      </c>
      <c r="C68" s="8"/>
      <c r="D68" s="26">
        <f>B29+B37-B69</f>
        <v>705117.02000000328</v>
      </c>
    </row>
    <row r="69" spans="1:4" ht="14.25" customHeight="1" x14ac:dyDescent="0.35">
      <c r="A69" s="43" t="s">
        <v>36</v>
      </c>
      <c r="B69" s="41">
        <f>B61+B68</f>
        <v>18792605.509999998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48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70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52</v>
      </c>
      <c r="B78" s="14">
        <v>20085.45</v>
      </c>
      <c r="C78" s="15"/>
      <c r="D78"/>
    </row>
    <row r="79" spans="1:4" x14ac:dyDescent="0.35">
      <c r="A79" s="42" t="s">
        <v>53</v>
      </c>
      <c r="B79" s="14">
        <v>685031.57</v>
      </c>
      <c r="C79" s="23"/>
      <c r="D79"/>
    </row>
    <row r="80" spans="1:4" x14ac:dyDescent="0.35">
      <c r="A80" s="43" t="s">
        <v>38</v>
      </c>
      <c r="B80" s="41">
        <f>(B29+B37)-(B69+B74)</f>
        <v>705117.02000000328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66</v>
      </c>
      <c r="B83" s="41">
        <v>470983.28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72</v>
      </c>
      <c r="B85" s="41">
        <v>83764.240000000005</v>
      </c>
      <c r="C85" s="1"/>
    </row>
    <row r="86" spans="1:3" x14ac:dyDescent="0.35">
      <c r="A86" s="37" t="s">
        <v>26</v>
      </c>
      <c r="B86" s="39">
        <f>B83+B84+B85</f>
        <v>554747.52</v>
      </c>
    </row>
    <row r="87" spans="1:3" ht="29.25" customHeight="1" x14ac:dyDescent="0.35">
      <c r="A87" s="61" t="s">
        <v>58</v>
      </c>
      <c r="B87" s="61"/>
    </row>
    <row r="88" spans="1:3" ht="15.5" customHeight="1" x14ac:dyDescent="0.35">
      <c r="A88" s="55"/>
      <c r="B88" s="54"/>
    </row>
    <row r="89" spans="1:3" ht="15.75" customHeight="1" x14ac:dyDescent="0.35">
      <c r="A89" s="27" t="s">
        <v>63</v>
      </c>
      <c r="B89" s="25" t="s">
        <v>69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05.2023</vt:lpstr>
      <vt:lpstr>'05.2023'!Area_de_impressao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2023-06-14T20:16:56Z</cp:lastPrinted>
  <dcterms:created xsi:type="dcterms:W3CDTF">2021-09-23T15:15:02Z</dcterms:created>
  <dcterms:modified xsi:type="dcterms:W3CDTF">2023-06-14T20:16:59Z</dcterms:modified>
  <dc:language>pt-BR</dc:language>
</cp:coreProperties>
</file>