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3\06-Junho\"/>
    </mc:Choice>
  </mc:AlternateContent>
  <xr:revisionPtr revIDLastSave="0" documentId="13_ncr:1_{B7F9B46B-24F8-4FF4-81C5-F3FB81393108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6.2023" sheetId="1" r:id="rId1"/>
  </sheets>
  <definedNames>
    <definedName name="_xlnm.Print_Area" localSheetId="0">'06.2023'!$A$1:$B$93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79" i="1" s="1"/>
  <c r="B28" i="1" l="1"/>
  <c r="B85" i="1" l="1"/>
  <c r="B73" i="1"/>
  <c r="B67" i="1"/>
  <c r="B60" i="1"/>
  <c r="B48" i="1"/>
  <c r="B41" i="1"/>
  <c r="B68" i="1" l="1"/>
  <c r="D75" i="1" s="1"/>
  <c r="D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<sst xmlns="http://schemas.openxmlformats.org/spreadsheetml/2006/main" count="74" uniqueCount="74">
  <si>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</si>
  <si>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</si>
  <si>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</si>
  <si>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</si>
  <si>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</si>
  <si>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</si>
  <si>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</si>
  <si>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</si>
  <si>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</si>
  <si>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</si>
  <si>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</si>
  <si>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</si>
  <si>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</si>
  <si>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</si>
  <si>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</si>
  <si>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</si>
  <si>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</si>
  <si>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</si>
  <si>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</si>
  <si>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</si>
  <si>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</si>
  <si>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</si>
  <si>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</si>
  <si>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</si>
  <si>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</si>
  <si>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</si>
  <si>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</si>
  <si>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</si>
  <si>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</si>
  <si>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</si>
  <si>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</si>
  <si>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</si>
  <si>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</si>
  <si>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</si>
  <si>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</si>
  <si>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</si>
  <si>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</si>
  <si>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</si>
  <si>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</si>
  <si>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</si>
  <si>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</si>
  <si>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</si>
  <si>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</si>
  <si>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</si>
  <si>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</si>
  <si>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</si>
  <si>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</si>
  <si>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</si>
  <si>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</si>
  <si>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</si>
  <si>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</si>
  <si>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>CONTRATO DE GESTÃO/ADITIVO Nº:   003/2014 SES/GO              10° TERMO ADITIVO</t>
  </si>
  <si>
    <t xml:space="preserve">VIGÊNCIA DO CONTRATO DE GESTÃO:      INÍCIO 15/07/2022      E      TÉRMINO  14/07/2023 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</si>
  <si>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</si>
  <si>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</si>
  <si>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</si>
  <si>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</si>
  <si>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</si>
  <si>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</si>
  <si>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</si>
  <si>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</si>
  <si>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</si>
  <si>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</si>
  <si>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GERÊNCIA CORPORATIVA FINANCEIRA e CONTÁBIL:</t>
  </si>
  <si>
    <t>2.2 Repasse - INVESTIMENTO Banco CEF 446-8</t>
  </si>
  <si>
    <t>2.4 Rendimento sobre Aplicação Financeiras - INVESTIMENTO Banco Itaú 32.200-9;</t>
  </si>
  <si>
    <t>5.1.8 Outros - Reembolso, Devolução de Empréstimo AGIR</t>
  </si>
  <si>
    <t>Goiânia, 07 de julho de 2023</t>
  </si>
  <si>
    <t>Competência: 06/2023</t>
  </si>
  <si>
    <t>2.5 Outras entradas - Reembolso de despesa/Estorno</t>
  </si>
  <si>
    <t>7.SALDO BANCÁRIO FINAL EM 30/06/2023</t>
  </si>
  <si>
    <t>*Obs.: Valores de glosas não informados devido ao não recebimento das informações por parte da SES.</t>
  </si>
  <si>
    <t>8.1 Glosa - residentes cedidos*</t>
  </si>
  <si>
    <t>8.3 Glosa - Fatura Enel*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</si>
</sst>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255434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topLeftCell="A59" zoomScale="85" zoomScaleNormal="85" zoomScaleSheetLayoutView="70" zoomScalePageLayoutView="70" workbookViewId="0">
      <selection activeCell="C78" sqref="C78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34</v>
      </c>
      <c r="B10" s="63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4" t="s">
        <v>37</v>
      </c>
      <c r="B12" s="64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4" t="s">
        <v>36</v>
      </c>
      <c r="B14" s="64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51</v>
      </c>
      <c r="B16" s="19"/>
      <c r="C16" s="1"/>
    </row>
    <row r="17" spans="1:3" customFormat="1" x14ac:dyDescent="0.35">
      <c r="A17" s="5" t="s">
        <v>52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6" t="s">
        <v>4</v>
      </c>
      <c r="B21" s="66"/>
    </row>
    <row r="22" spans="1:3" customFormat="1" ht="14.5" customHeight="1" x14ac:dyDescent="0.35">
      <c r="A22" s="69" t="s">
        <v>68</v>
      </c>
      <c r="B22" s="67" t="s">
        <v>5</v>
      </c>
    </row>
    <row r="23" spans="1:3" customFormat="1" ht="14.25" customHeight="1" x14ac:dyDescent="0.35">
      <c r="A23" s="70"/>
      <c r="B23" s="67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3967.77</v>
      </c>
      <c r="C25" s="12"/>
    </row>
    <row r="26" spans="1:3" customFormat="1" x14ac:dyDescent="0.35">
      <c r="A26" s="39" t="s">
        <v>58</v>
      </c>
      <c r="B26" s="40">
        <v>15085.31</v>
      </c>
      <c r="C26" s="12"/>
    </row>
    <row r="27" spans="1:3" customFormat="1" x14ac:dyDescent="0.35">
      <c r="A27" s="39" t="s">
        <v>59</v>
      </c>
      <c r="B27" s="40">
        <v>843239.95</v>
      </c>
      <c r="C27" s="12"/>
    </row>
    <row r="28" spans="1:3" customFormat="1" x14ac:dyDescent="0.35">
      <c r="A28" s="41" t="s">
        <v>40</v>
      </c>
      <c r="B28" s="42">
        <f>SUM(B25:B27)</f>
        <v>862293.02999999991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32459052.77</v>
      </c>
      <c r="C31" s="13"/>
    </row>
    <row r="32" spans="1:3" customFormat="1" x14ac:dyDescent="0.35">
      <c r="A32" s="44" t="s">
        <v>64</v>
      </c>
      <c r="B32" s="40">
        <v>0</v>
      </c>
      <c r="C32" s="13"/>
    </row>
    <row r="33" spans="1:3" customFormat="1" x14ac:dyDescent="0.35">
      <c r="A33" s="45" t="s">
        <v>57</v>
      </c>
      <c r="B33" s="40">
        <v>55982.66</v>
      </c>
      <c r="C33" s="13"/>
    </row>
    <row r="34" spans="1:3" customFormat="1" x14ac:dyDescent="0.35">
      <c r="A34" s="45" t="s">
        <v>65</v>
      </c>
      <c r="B34" s="40">
        <v>4865.76</v>
      </c>
      <c r="C34" s="13"/>
    </row>
    <row r="35" spans="1:3" customFormat="1" x14ac:dyDescent="0.35">
      <c r="A35" s="45" t="s">
        <v>69</v>
      </c>
      <c r="B35" s="40">
        <v>1070.1099999999999</v>
      </c>
      <c r="C35" s="13"/>
    </row>
    <row r="36" spans="1:3" customFormat="1" x14ac:dyDescent="0.35">
      <c r="A36" s="15" t="s">
        <v>41</v>
      </c>
      <c r="B36" s="46">
        <f>SUM(B31:B35)</f>
        <v>32520971.300000001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56</v>
      </c>
      <c r="B39" s="40">
        <v>20563443.309999999</v>
      </c>
      <c r="C39" s="14"/>
    </row>
    <row r="40" spans="1:3" customFormat="1" x14ac:dyDescent="0.35">
      <c r="A40" s="44" t="s">
        <v>53</v>
      </c>
      <c r="B40" s="40">
        <v>493868.69</v>
      </c>
      <c r="C40" s="14"/>
    </row>
    <row r="41" spans="1:3" customFormat="1" x14ac:dyDescent="0.35">
      <c r="A41" s="15" t="s">
        <v>42</v>
      </c>
      <c r="B41" s="47">
        <f>B39+B40</f>
        <v>21057312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54</v>
      </c>
      <c r="B44" s="40">
        <v>20224187.949999999</v>
      </c>
      <c r="C44" s="8"/>
    </row>
    <row r="45" spans="1:3" customFormat="1" x14ac:dyDescent="0.35">
      <c r="A45" s="48" t="s">
        <v>11</v>
      </c>
      <c r="B45" s="51">
        <f>B44</f>
        <v>20224187.949999999</v>
      </c>
      <c r="C45" s="8"/>
    </row>
    <row r="46" spans="1:3" customFormat="1" x14ac:dyDescent="0.35">
      <c r="A46" s="52" t="s">
        <v>55</v>
      </c>
      <c r="B46" s="16">
        <v>0</v>
      </c>
      <c r="C46" s="8"/>
    </row>
    <row r="47" spans="1:3" customFormat="1" x14ac:dyDescent="0.35">
      <c r="A47" s="48" t="s">
        <v>12</v>
      </c>
      <c r="B47" s="16">
        <f>B46</f>
        <v>0</v>
      </c>
      <c r="C47" s="8"/>
    </row>
    <row r="48" spans="1:3" customFormat="1" x14ac:dyDescent="0.35">
      <c r="A48" s="34" t="s">
        <v>43</v>
      </c>
      <c r="B48" s="36">
        <f>B45+B47</f>
        <v>20224187.949999999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9773905.1300000008</v>
      </c>
      <c r="C52" s="13"/>
    </row>
    <row r="53" spans="1:3" customFormat="1" x14ac:dyDescent="0.35">
      <c r="A53" s="53" t="s">
        <v>16</v>
      </c>
      <c r="B53" s="40">
        <v>11183400.9</v>
      </c>
      <c r="C53" s="13"/>
    </row>
    <row r="54" spans="1:3" customFormat="1" x14ac:dyDescent="0.35">
      <c r="A54" s="53" t="s">
        <v>17</v>
      </c>
      <c r="B54" s="40">
        <v>5664802.4299999997</v>
      </c>
      <c r="C54" s="13"/>
    </row>
    <row r="55" spans="1:3" customFormat="1" x14ac:dyDescent="0.35">
      <c r="A55" s="50" t="s">
        <v>18</v>
      </c>
      <c r="B55" s="40">
        <v>762354.29</v>
      </c>
      <c r="C55" s="13"/>
    </row>
    <row r="56" spans="1:3" customFormat="1" x14ac:dyDescent="0.35">
      <c r="A56" s="50" t="s">
        <v>19</v>
      </c>
      <c r="B56" s="40">
        <v>1746490.82</v>
      </c>
      <c r="C56" s="13"/>
    </row>
    <row r="57" spans="1:3" customFormat="1" x14ac:dyDescent="0.35">
      <c r="A57" s="50" t="s">
        <v>20</v>
      </c>
      <c r="B57" s="40">
        <v>2934707.28</v>
      </c>
      <c r="C57" s="13"/>
    </row>
    <row r="58" spans="1:3" customFormat="1" ht="29" x14ac:dyDescent="0.35">
      <c r="A58" s="50" t="s">
        <v>21</v>
      </c>
      <c r="B58" s="40">
        <v>962422.72</v>
      </c>
      <c r="C58" s="13"/>
    </row>
    <row r="59" spans="1:3" customFormat="1" x14ac:dyDescent="0.35">
      <c r="A59" s="54" t="s">
        <v>66</v>
      </c>
      <c r="B59" s="40">
        <v>5187.54</v>
      </c>
      <c r="C59" s="13"/>
    </row>
    <row r="60" spans="1:3" customFormat="1" x14ac:dyDescent="0.35">
      <c r="A60" s="48" t="s">
        <v>44</v>
      </c>
      <c r="B60" s="47">
        <f>SUM(B52:B59)</f>
        <v>33033271.109999999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58287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58287</v>
      </c>
      <c r="C67" s="8"/>
      <c r="D67"/>
    </row>
    <row r="68" spans="1:4" ht="14.25" customHeight="1" x14ac:dyDescent="0.35">
      <c r="A68" s="48" t="s">
        <v>46</v>
      </c>
      <c r="B68" s="46">
        <f>B60+B67</f>
        <v>33091558.109999999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8"/>
      <c r="B74" s="68"/>
      <c r="C74" s="22"/>
    </row>
    <row r="75" spans="1:4" x14ac:dyDescent="0.35">
      <c r="A75" s="30" t="s">
        <v>70</v>
      </c>
      <c r="B75" s="31"/>
      <c r="C75" s="12"/>
      <c r="D75" s="23">
        <f>B28+B36-B68</f>
        <v>291706.22000000253</v>
      </c>
    </row>
    <row r="76" spans="1:4" x14ac:dyDescent="0.35">
      <c r="A76" s="39" t="s">
        <v>29</v>
      </c>
      <c r="B76" s="40">
        <v>3967.77</v>
      </c>
      <c r="C76" s="12"/>
      <c r="D76" s="23">
        <f>D75-B79</f>
        <v>0</v>
      </c>
    </row>
    <row r="77" spans="1:4" x14ac:dyDescent="0.35">
      <c r="A77" s="39" t="s">
        <v>60</v>
      </c>
      <c r="B77" s="40">
        <v>286170.86</v>
      </c>
      <c r="C77" s="12"/>
      <c r="D77"/>
    </row>
    <row r="78" spans="1:4" x14ac:dyDescent="0.35">
      <c r="A78" s="39" t="s">
        <v>61</v>
      </c>
      <c r="B78" s="40">
        <v>1567.59</v>
      </c>
      <c r="C78" s="12"/>
      <c r="D78"/>
    </row>
    <row r="79" spans="1:4" x14ac:dyDescent="0.35">
      <c r="A79" s="48" t="s">
        <v>48</v>
      </c>
      <c r="B79" s="42">
        <f>(B28+B36)-(B68+B73)</f>
        <v>291706.22000000253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72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73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5" t="s">
        <v>62</v>
      </c>
      <c r="B86" s="65"/>
    </row>
    <row r="87" spans="1:5" x14ac:dyDescent="0.35">
      <c r="A87" s="65"/>
      <c r="B87" s="65"/>
    </row>
    <row r="88" spans="1:5" x14ac:dyDescent="0.35">
      <c r="A88" s="65"/>
      <c r="B88" s="65"/>
    </row>
    <row r="89" spans="1:5" x14ac:dyDescent="0.35">
      <c r="A89" s="59" t="s">
        <v>71</v>
      </c>
      <c r="B89" s="58"/>
    </row>
    <row r="90" spans="1:5" x14ac:dyDescent="0.35">
      <c r="A90" s="26" t="s">
        <v>63</v>
      </c>
      <c r="B90" s="25" t="s">
        <v>67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06.2023</vt:lpstr>
      <vt:lpstr>'06.2023'!Area_de_impressao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2023-07-05T19:09:07Z</cp:lastPrinted>
  <dcterms:created xsi:type="dcterms:W3CDTF">2021-09-23T15:15:02Z</dcterms:created>
  <dcterms:modified xsi:type="dcterms:W3CDTF">2023-07-05T19:09:09Z</dcterms:modified>
  <dc:language>pt-BR</dc:language>
</cp:coreProperties>
</file>