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02-SECOF\11.HECAD\01.TRANSPARENCIA\2023\08-Agosto\"/>
    </mc:Choice>
  </mc:AlternateContent>
  <xr:revisionPtr revIDLastSave="0" documentId="13_ncr:1_{CEB1622A-E711-4F49-B0C8-E36DDEDB5E4E}" xr6:coauthVersionLast="47" xr6:coauthVersionMax="47" xr10:uidLastSave="{00000000-0000-0000-0000-000000000000}"/>
  <bookViews>
    <workbookView xWindow="28680" yWindow="-120" windowWidth="24240" windowHeight="13140" tabRatio="500" xr2:uid="{00000000-000D-0000-FFFF-FFFF00000000}"/>
  </bookViews>
  <sheets>
    <sheet name="08.2023" sheetId="1" r:id="rId1"/>
  </sheets>
  <definedNames>
    <definedName name="_xlnm.Print_Area" localSheetId="0">'08.2023'!$A$1:$B$91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29" i="1" l="1"/>
  <c r="B37" i="1" l="1"/>
  <c r="B86" i="1" l="1"/>
  <c r="B74" i="1"/>
  <c r="B68" i="1"/>
  <c r="B48" i="1"/>
  <c r="B46" i="1"/>
  <c r="B49" i="1" l="1"/>
  <c r="B42" i="1"/>
  <c r="B61" i="1" l="1"/>
  <c r="B69" i="1" s="1"/>
  <c r="B80" i="1" s="1"/>
  <c r="D68" i="1" l="1"/>
  <c r="D69" i="1" l="1"/>
</calcChain>
</file>

<file path=xl/sharedStrings.xml><?xml version="1.0" encoding="utf-8"?>
<sst xmlns="http://schemas.openxmlformats.org/spreadsheetml/2006/main" count="74" uniqueCount="74">
  <si>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</si>
  <si>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 - CGE/TCE- 2ª Edição -  2021 - Item  3.9/Financeiro</t>
  </si>
  <si>
    <t>Relatório Financeiro Mensal</t>
  </si>
  <si>
    <t xml:space="preserve">1. SALDO BANCÁRIO ANTERIOR  </t>
  </si>
  <si>
    <t>1.1 Caixa</t>
  </si>
  <si>
    <t>2.ENTRADAS DE RECURSOS FINANCEIROS</t>
  </si>
  <si>
    <t>3. RESGATE APLICAÇÃO FINANCEIRA</t>
  </si>
  <si>
    <t>4. APLICAÇÃO FINANCEIRA</t>
  </si>
  <si>
    <t xml:space="preserve">TOTAL APLICAÇÃO FINANCEIRA- CUSTEIO </t>
  </si>
  <si>
    <t>TOTAL APLICAÇÃO FINANCEIRA- INVESTIMENTO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</si>
  <si>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</si>
  <si>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</si>
  <si>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</si>
  <si>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</si>
  <si>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</si>
  <si>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</si>
  <si>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</si>
  <si>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</si>
  <si>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</si>
  <si>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5.2 PAGAMENTOS REALIZADOS - INVESTIMENTOS</t>
  </si>
  <si>
    <t>5.2.2 Aquisições de Bens Imobilizados</t>
  </si>
  <si>
    <t>5.2.3 Aquisições Direito de Uso de Software</t>
  </si>
  <si>
    <t>6.VALORES DEVOLVIDOS À CONTRATANTE</t>
  </si>
  <si>
    <t>7.1 Caixa</t>
  </si>
  <si>
    <t>8.INFORMAÇÕES COMPLEMENTARES - GLOSAS</t>
  </si>
  <si>
    <t>8.2 Glosa - não cumprimento das metas</t>
  </si>
  <si>
    <t>TOTAL DAS GLOSAS</t>
  </si>
  <si>
    <t>CNPJ: 05.029.600/0002-87</t>
  </si>
  <si>
    <t>NOME DA ORGANIZAÇÃO SOCIAL/CONTRATADA: ASSOCIAÇÃO DE GESTÃO, INOVAÇÃO E RESULTADOS EM SAÚDE – AGIR</t>
  </si>
  <si>
    <t>CNPJ: 02.529.964/0001-57</t>
  </si>
  <si>
    <t xml:space="preserve">SALDO ANTERIOR </t>
  </si>
  <si>
    <t>TOTAL DE ENTRADAS</t>
  </si>
  <si>
    <t xml:space="preserve">TOTAL DOS RESGATES </t>
  </si>
  <si>
    <r>
      <t>TOTAL DE PAGAMENTOS - CUSTEIO</t>
    </r>
    <r>
      <rPr>
        <b/>
        <sz val="11"/>
        <color rgb="FFFF0000"/>
        <rFont val="Calibri"/>
        <family val="2"/>
        <charset val="1"/>
      </rPr>
      <t xml:space="preserve"> </t>
    </r>
  </si>
  <si>
    <t xml:space="preserve">TOTAL DAS APLICAÇÕES FINANCEIRAS </t>
  </si>
  <si>
    <t xml:space="preserve">TOTAL DE PAGAMENTOS - INVESTIMENTO </t>
  </si>
  <si>
    <t>TOTAL GERAL DOS PAGAMENTOS</t>
  </si>
  <si>
    <t xml:space="preserve">TOTAL VALORES DEVOLVIDOS </t>
  </si>
  <si>
    <t xml:space="preserve">SALDO BANCÁRIO FINAL : </t>
  </si>
  <si>
    <t>NOME DO ÓRGÃO PÚBLICO/CONTRATANTE: SECRETARIA DE ESTADO DA SAÚDE/SES-GO</t>
  </si>
  <si>
    <t xml:space="preserve">5.2.4 Outros </t>
  </si>
  <si>
    <t>Fonte: Extratos bancários e Relatorio SIPEF/BRGAAP.</t>
  </si>
  <si>
    <t>6.2 Valores Devolvidos à Contratante -INVESTIMENTO</t>
  </si>
  <si>
    <t>Em Reais</t>
  </si>
  <si>
    <t>PREVISÃO DE REPASSE MENSAL DO CONTRATO DE GESTÃO/ADITIVO - CUSTEIO :R$</t>
  </si>
  <si>
    <t>PREVISÃO DE REPASSE MENSAL DO CONTRATO DE GESTÃO/ADITIVO - INVESTIMENTO :R$</t>
  </si>
  <si>
    <t xml:space="preserve">3.2 Resgate Aplicação - INVESTIMENTO </t>
  </si>
  <si>
    <t>CNPJ: 05.029.600/0009-53</t>
  </si>
  <si>
    <t>6.1 Valores Devolvidos à Contratante - CUSTEIO</t>
  </si>
  <si>
    <t>NOME DA UNIDADE GERIDA: HOSPITAL ESTADUAL DA CRIANÇA E DO ADOLESCENTE - HECAD</t>
  </si>
  <si>
    <t>4.1 Aplicação Financeira - CUSTEIO (Banco Itaú 31.804-9)</t>
  </si>
  <si>
    <t>3.1 Resgate Aplicação - CUSTEIO (Banco Itaú 31.804-9)</t>
  </si>
  <si>
    <t>7.2. Banco Conta Movimento  - CUSTEIO e INVESTIMENTO (Banco Itaú 31.804-9)</t>
  </si>
  <si>
    <t>7.3 Aplicações Financeiras  - CUSTEIO e INVESTIMENTO (Banco Itaú 31.804-9)</t>
  </si>
  <si>
    <t>5.2.1 Aquisições de Bens  (equipamentos, mobiliários,etc)</t>
  </si>
  <si>
    <t>1.2 Banco conta movimento - CUSTEIO e INVESTIMENTO (Banco Itaú 31.804-9)</t>
  </si>
  <si>
    <t>1.3 Aplicações financeiras  - CUSTEIO e INVESTIMENTO  (Banco Itaú 31.804-9)</t>
  </si>
  <si>
    <t>2.3 Rendimento sobre Aplicação Financeiras - CUSTEIO (Banco Itaú 31.804-9)</t>
  </si>
  <si>
    <t>9.Nota Explicativa: as contas bancárias que componhe os saldos: Banco Itaú 31.804-9 CUSTEIO/INVESTIMENTO/FUNDO RESCISÓRIO                                                                                               Banco CEF 472-7 Recebimento de Repasses</t>
  </si>
  <si>
    <t>2.1 Repasse - CUSTEIO  (Banco CEF 472-7)</t>
  </si>
  <si>
    <t>4.2 Aplicação Financeira  - INVESTIMENTO</t>
  </si>
  <si>
    <t xml:space="preserve">2.4 Rendimento sobre Aplicação Financeiras - INVESTIMENTO </t>
  </si>
  <si>
    <t xml:space="preserve">2.2 Repasse - INVESTIMENTO </t>
  </si>
  <si>
    <t xml:space="preserve">CONTRATO DE GESTÃO/ADITIVO Nº:         020/2023 SES/GO   -   CONTRATO </t>
  </si>
  <si>
    <t>VIGÊNCIA DO CONTRATO DE GESTÃO/TERMO ADITIVO:  12/04/2023 à 12/04/2027</t>
  </si>
  <si>
    <t>5.1.8 Outros - Reembolso de Despesas</t>
  </si>
  <si>
    <t>*Obs.: Valores de glosas não informados devido ao não recebimento das informações por parte da SES.</t>
  </si>
  <si>
    <t>8.1 Glosa - servidores cedidos *</t>
  </si>
  <si>
    <t>8.3 Glosa - residentes *</t>
  </si>
  <si>
    <t>GERÊNCIA CORPORATIVA DE CUSTOS, CONTÁBIL E FINANCEIRA:</t>
  </si>
  <si>
    <t>Goiânia, 05 de setembro de 2023</t>
  </si>
  <si>
    <t>7.SALDO BANCÁRIO FINAL EM 31/08/2023</t>
  </si>
  <si>
    <t>Competência: 08/2023</t>
  </si>
  <si>
    <t>2.5 Outras entradas - Estornos bancários/Devolução de pagamento/ Reembolso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</si>
</sst>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13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b/>
      <sz val="11"/>
      <color rgb="FFFF0000"/>
      <name val="Calibri"/>
      <family val="2"/>
      <charset val="1"/>
    </font>
    <font>
      <sz val="11"/>
      <color rgb="FF000000"/>
      <name val="Calibri"/>
      <family val="2"/>
      <charset val="1"/>
    </font>
    <font>
      <sz val="8"/>
      <name val="Calibri"/>
      <family val="2"/>
      <charset val="1"/>
    </font>
    <font>
      <b/>
      <sz val="11"/>
      <color rgb="FF000000"/>
      <name val="Calibri"/>
      <family val="2"/>
    </font>
    <font>
      <sz val="10"/>
      <color rgb="FF000000"/>
      <name val="Calibri"/>
      <family val="2"/>
    </font>
    <font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theme="0" tint="-0.34998626667073579"/>
        <bgColor rgb="FFBFBFBF"/>
      </patternFill>
    </fill>
    <fill>
      <patternFill patternType="solid">
        <fgColor theme="0" tint="-0.34998626667073579"/>
        <bgColor rgb="FFCCCCFF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/>
        <bgColor rgb="FFFFFFFF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8" fillId="0" borderId="0" applyBorder="0" applyProtection="0"/>
  </cellStyleXfs>
  <cellXfs count="67">
    <xf numFmtId="0" fontId="0" fillId="0" borderId="0" xfId="0"/>
    <xf numFmtId="4" fontId="0" fillId="0" borderId="0" xfId="0" applyNumberFormat="1" applyAlignment="1">
      <alignment horizontal="right"/>
    </xf>
    <xf numFmtId="0" fontId="0" fillId="0" borderId="0" xfId="0" applyAlignment="1">
      <alignment vertical="center"/>
    </xf>
    <xf numFmtId="0" fontId="0" fillId="3" borderId="1" xfId="0" applyFill="1" applyBorder="1" applyAlignment="1">
      <alignment vertical="center"/>
    </xf>
    <xf numFmtId="4" fontId="0" fillId="3" borderId="1" xfId="0" applyNumberFormat="1" applyFill="1" applyBorder="1" applyAlignment="1">
      <alignment horizontal="right"/>
    </xf>
    <xf numFmtId="0" fontId="0" fillId="3" borderId="1" xfId="0" applyFill="1" applyBorder="1"/>
    <xf numFmtId="0" fontId="2" fillId="3" borderId="1" xfId="0" applyFont="1" applyFill="1" applyBorder="1"/>
    <xf numFmtId="4" fontId="2" fillId="3" borderId="1" xfId="0" applyNumberFormat="1" applyFont="1" applyFill="1" applyBorder="1" applyAlignment="1">
      <alignment horizontal="left"/>
    </xf>
    <xf numFmtId="4" fontId="2" fillId="0" borderId="0" xfId="0" applyNumberFormat="1" applyFont="1" applyAlignment="1">
      <alignment horizontal="right"/>
    </xf>
    <xf numFmtId="0" fontId="2" fillId="0" borderId="0" xfId="0" applyFont="1"/>
    <xf numFmtId="0" fontId="4" fillId="3" borderId="2" xfId="0" applyFont="1" applyFill="1" applyBorder="1" applyAlignment="1">
      <alignment horizontal="center" vertical="center"/>
    </xf>
    <xf numFmtId="0" fontId="6" fillId="3" borderId="2" xfId="0" applyFont="1" applyFill="1" applyBorder="1"/>
    <xf numFmtId="0" fontId="5" fillId="0" borderId="0" xfId="0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0" fillId="0" borderId="1" xfId="1" applyNumberFormat="1" applyFont="1" applyBorder="1" applyAlignment="1" applyProtection="1">
      <alignment vertical="center"/>
    </xf>
    <xf numFmtId="4" fontId="0" fillId="0" borderId="0" xfId="1" applyNumberFormat="1" applyFont="1" applyBorder="1" applyAlignment="1" applyProtection="1">
      <alignment vertical="center"/>
    </xf>
    <xf numFmtId="4" fontId="0" fillId="0" borderId="0" xfId="0" applyNumberFormat="1" applyAlignment="1">
      <alignment vertical="center"/>
    </xf>
    <xf numFmtId="4" fontId="2" fillId="0" borderId="0" xfId="0" applyNumberFormat="1" applyFont="1" applyAlignment="1">
      <alignment vertical="center"/>
    </xf>
    <xf numFmtId="0" fontId="5" fillId="3" borderId="1" xfId="0" applyFont="1" applyFill="1" applyBorder="1" applyAlignment="1">
      <alignment vertical="center"/>
    </xf>
    <xf numFmtId="4" fontId="2" fillId="3" borderId="1" xfId="0" applyNumberFormat="1" applyFont="1" applyFill="1" applyBorder="1" applyAlignment="1">
      <alignment horizontal="right"/>
    </xf>
    <xf numFmtId="4" fontId="2" fillId="3" borderId="0" xfId="0" applyNumberFormat="1" applyFont="1" applyFill="1" applyAlignment="1">
      <alignment horizontal="right"/>
    </xf>
    <xf numFmtId="0" fontId="0" fillId="3" borderId="0" xfId="0" applyFill="1"/>
    <xf numFmtId="0" fontId="5" fillId="3" borderId="0" xfId="0" applyFont="1" applyFill="1" applyAlignment="1">
      <alignment horizontal="center" vertical="center"/>
    </xf>
    <xf numFmtId="4" fontId="0" fillId="0" borderId="0" xfId="1" applyNumberFormat="1" applyFont="1" applyBorder="1" applyAlignment="1" applyProtection="1">
      <alignment horizontal="left" vertical="center"/>
    </xf>
    <xf numFmtId="0" fontId="0" fillId="3" borderId="1" xfId="0" applyFill="1" applyBorder="1" applyAlignment="1">
      <alignment horizontal="left"/>
    </xf>
    <xf numFmtId="0" fontId="0" fillId="0" borderId="0" xfId="0" applyAlignment="1">
      <alignment horizontal="right"/>
    </xf>
    <xf numFmtId="4" fontId="0" fillId="0" borderId="0" xfId="0" applyNumberFormat="1"/>
    <xf numFmtId="0" fontId="11" fillId="0" borderId="0" xfId="0" applyFont="1" applyAlignment="1">
      <alignment vertical="top" wrapText="1"/>
    </xf>
    <xf numFmtId="0" fontId="5" fillId="4" borderId="1" xfId="0" applyFont="1" applyFill="1" applyBorder="1" applyAlignment="1">
      <alignment horizontal="left" vertical="center"/>
    </xf>
    <xf numFmtId="4" fontId="5" fillId="4" borderId="1" xfId="0" applyNumberFormat="1" applyFont="1" applyFill="1" applyBorder="1" applyAlignment="1">
      <alignment horizontal="right" vertical="center"/>
    </xf>
    <xf numFmtId="0" fontId="5" fillId="5" borderId="1" xfId="0" applyFont="1" applyFill="1" applyBorder="1" applyAlignment="1">
      <alignment vertical="center"/>
    </xf>
    <xf numFmtId="4" fontId="2" fillId="5" borderId="1" xfId="0" applyNumberFormat="1" applyFont="1" applyFill="1" applyBorder="1" applyAlignment="1">
      <alignment vertical="center"/>
    </xf>
    <xf numFmtId="0" fontId="5" fillId="4" borderId="1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vertical="center"/>
    </xf>
    <xf numFmtId="4" fontId="6" fillId="5" borderId="1" xfId="0" applyNumberFormat="1" applyFont="1" applyFill="1" applyBorder="1" applyAlignment="1">
      <alignment horizontal="right"/>
    </xf>
    <xf numFmtId="4" fontId="2" fillId="5" borderId="1" xfId="0" applyNumberFormat="1" applyFont="1" applyFill="1" applyBorder="1" applyAlignment="1">
      <alignment horizontal="right"/>
    </xf>
    <xf numFmtId="4" fontId="0" fillId="4" borderId="1" xfId="1" applyNumberFormat="1" applyFont="1" applyFill="1" applyBorder="1" applyAlignment="1" applyProtection="1">
      <alignment vertical="center"/>
    </xf>
    <xf numFmtId="0" fontId="5" fillId="5" borderId="1" xfId="0" applyFont="1" applyFill="1" applyBorder="1" applyAlignment="1">
      <alignment vertical="top"/>
    </xf>
    <xf numFmtId="0" fontId="0" fillId="5" borderId="1" xfId="0" applyFill="1" applyBorder="1" applyAlignment="1">
      <alignment vertical="top"/>
    </xf>
    <xf numFmtId="4" fontId="5" fillId="5" borderId="1" xfId="1" applyNumberFormat="1" applyFont="1" applyFill="1" applyBorder="1" applyAlignment="1" applyProtection="1">
      <alignment vertical="center"/>
    </xf>
    <xf numFmtId="0" fontId="0" fillId="0" borderId="1" xfId="0" applyBorder="1" applyAlignment="1">
      <alignment vertical="top"/>
    </xf>
    <xf numFmtId="4" fontId="5" fillId="0" borderId="1" xfId="1" applyNumberFormat="1" applyFont="1" applyBorder="1" applyAlignment="1" applyProtection="1">
      <alignment vertical="center"/>
    </xf>
    <xf numFmtId="4" fontId="0" fillId="0" borderId="1" xfId="0" applyNumberFormat="1" applyBorder="1" applyAlignment="1">
      <alignment vertical="center" shrinkToFit="1"/>
    </xf>
    <xf numFmtId="0" fontId="5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4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0" fontId="6" fillId="0" borderId="1" xfId="0" applyFont="1" applyBorder="1" applyAlignment="1">
      <alignment vertical="center"/>
    </xf>
    <xf numFmtId="4" fontId="2" fillId="0" borderId="1" xfId="0" applyNumberFormat="1" applyFont="1" applyBorder="1" applyAlignment="1">
      <alignment horizontal="right"/>
    </xf>
    <xf numFmtId="4" fontId="10" fillId="0" borderId="1" xfId="1" applyNumberFormat="1" applyFont="1" applyBorder="1" applyAlignment="1" applyProtection="1">
      <alignment vertical="center"/>
    </xf>
    <xf numFmtId="0" fontId="0" fillId="0" borderId="1" xfId="0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5" fillId="7" borderId="0" xfId="0" applyFont="1" applyFill="1" applyAlignment="1">
      <alignment horizontal="left" vertical="top" wrapText="1"/>
    </xf>
    <xf numFmtId="0" fontId="12" fillId="7" borderId="0" xfId="0" applyFont="1" applyFill="1" applyAlignment="1">
      <alignment horizontal="left" vertical="top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left"/>
    </xf>
    <xf numFmtId="0" fontId="5" fillId="6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center" vertical="center"/>
    </xf>
    <xf numFmtId="0" fontId="0" fillId="3" borderId="4" xfId="0" applyFill="1" applyBorder="1" applyAlignment="1">
      <alignment horizontal="left"/>
    </xf>
    <xf numFmtId="0" fontId="0" fillId="3" borderId="5" xfId="0" applyFill="1" applyBorder="1" applyAlignment="1">
      <alignment horizontal="left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2458064</xdr:colOff>
      <xdr:row>0</xdr:row>
      <xdr:rowOff>348226</xdr:rowOff>
    </xdr:from>
    <xdr:to>
      <xdr:col>1</xdr:col>
      <xdr:colOff>525459</xdr:colOff>
      <xdr:row>0</xdr:row>
      <xdr:rowOff>1255369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76A6F5B2-0AB0-47CF-A22E-32BFE4AFEB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58064" y="348226"/>
          <a:ext cx="5659844" cy="9071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89"/>
  <sheetViews>
    <sheetView showGridLines="0" tabSelected="1" topLeftCell="A57" zoomScale="93" zoomScaleNormal="93" zoomScaleSheetLayoutView="70" zoomScalePageLayoutView="70" workbookViewId="0">
      <selection activeCell="C78" sqref="C78"/>
    </sheetView>
  </sheetViews>
  <sheetFormatPr defaultColWidth="41.7265625" defaultRowHeight="14.5" x14ac:dyDescent="0.35"/>
  <cols>
    <col min="1" max="1" width="108.7265625" customWidth="1"/>
    <col min="2" max="2" width="43.1796875" customWidth="1"/>
    <col min="3" max="3" width="70.7265625" customWidth="1"/>
    <col min="4" max="4" width="41.7265625" style="1"/>
  </cols>
  <sheetData>
    <row r="1" spans="1:3" ht="121.5" customHeight="1" x14ac:dyDescent="0.35">
      <c r="A1" s="56"/>
      <c r="B1" s="56"/>
    </row>
    <row r="2" spans="1:3" customFormat="1" x14ac:dyDescent="0.35">
      <c r="A2" s="57" t="s">
        <v>0</v>
      </c>
      <c r="B2" s="57"/>
      <c r="C2" s="1"/>
    </row>
    <row r="3" spans="1:3" customFormat="1" x14ac:dyDescent="0.35">
      <c r="A3" s="57"/>
      <c r="B3" s="57"/>
      <c r="C3" s="1"/>
    </row>
    <row r="4" spans="1:3" customFormat="1" x14ac:dyDescent="0.35">
      <c r="A4" s="57"/>
      <c r="B4" s="57"/>
      <c r="C4" s="1"/>
    </row>
    <row r="5" spans="1:3" customFormat="1" x14ac:dyDescent="0.35">
      <c r="A5" s="57"/>
      <c r="B5" s="57"/>
      <c r="C5" s="1"/>
    </row>
    <row r="6" spans="1:3" customFormat="1" x14ac:dyDescent="0.35">
      <c r="A6" s="57"/>
      <c r="B6" s="57"/>
      <c r="C6" s="1"/>
    </row>
    <row r="7" spans="1:3" customFormat="1" x14ac:dyDescent="0.35">
      <c r="A7" s="57"/>
      <c r="B7" s="57"/>
      <c r="C7" s="2"/>
    </row>
    <row r="8" spans="1:3" customFormat="1" ht="23.25" customHeight="1" x14ac:dyDescent="0.35">
      <c r="A8" s="58" t="s">
        <v>1</v>
      </c>
      <c r="B8" s="58"/>
      <c r="C8" s="2"/>
    </row>
    <row r="9" spans="1:3" customFormat="1" ht="23.25" customHeight="1" x14ac:dyDescent="0.35">
      <c r="A9" s="58"/>
      <c r="B9" s="58"/>
      <c r="C9" s="2"/>
    </row>
    <row r="10" spans="1:3" customFormat="1" x14ac:dyDescent="0.35">
      <c r="A10" s="59" t="s">
        <v>39</v>
      </c>
      <c r="B10" s="59"/>
      <c r="C10" s="1"/>
    </row>
    <row r="11" spans="1:3" customFormat="1" x14ac:dyDescent="0.35">
      <c r="A11" s="3" t="s">
        <v>29</v>
      </c>
      <c r="B11" s="4"/>
      <c r="C11" s="1"/>
    </row>
    <row r="12" spans="1:3" customFormat="1" x14ac:dyDescent="0.35">
      <c r="A12" s="60" t="s">
        <v>28</v>
      </c>
      <c r="B12" s="60"/>
    </row>
    <row r="13" spans="1:3" customFormat="1" x14ac:dyDescent="0.35">
      <c r="A13" s="5" t="s">
        <v>27</v>
      </c>
      <c r="B13" s="4"/>
      <c r="C13" s="1"/>
    </row>
    <row r="14" spans="1:3" customFormat="1" x14ac:dyDescent="0.35">
      <c r="A14" s="60" t="s">
        <v>49</v>
      </c>
      <c r="B14" s="60"/>
      <c r="C14" s="1"/>
    </row>
    <row r="15" spans="1:3" customFormat="1" x14ac:dyDescent="0.35">
      <c r="A15" s="5" t="s">
        <v>47</v>
      </c>
      <c r="B15" s="4"/>
      <c r="C15" s="1"/>
    </row>
    <row r="16" spans="1:3" customFormat="1" x14ac:dyDescent="0.35">
      <c r="A16" s="5" t="s">
        <v>63</v>
      </c>
      <c r="B16" s="24"/>
      <c r="C16" s="1"/>
    </row>
    <row r="17" spans="1:3" customFormat="1" x14ac:dyDescent="0.35">
      <c r="A17" s="65" t="s">
        <v>64</v>
      </c>
      <c r="B17" s="66"/>
      <c r="C17" s="1"/>
    </row>
    <row r="18" spans="1:3" customFormat="1" x14ac:dyDescent="0.35">
      <c r="A18" s="5"/>
      <c r="B18" s="4"/>
      <c r="C18" s="1"/>
    </row>
    <row r="19" spans="1:3" s="9" customFormat="1" x14ac:dyDescent="0.35">
      <c r="A19" s="6" t="s">
        <v>44</v>
      </c>
      <c r="B19" s="14">
        <v>12818723.630000001</v>
      </c>
      <c r="C19" s="8"/>
    </row>
    <row r="20" spans="1:3" s="9" customFormat="1" x14ac:dyDescent="0.35">
      <c r="A20" s="6" t="s">
        <v>45</v>
      </c>
      <c r="B20" s="14">
        <v>0</v>
      </c>
      <c r="C20" s="8"/>
    </row>
    <row r="21" spans="1:3" s="9" customFormat="1" x14ac:dyDescent="0.35">
      <c r="A21" s="6"/>
      <c r="B21" s="7"/>
      <c r="C21" s="8"/>
    </row>
    <row r="22" spans="1:3" customFormat="1" ht="26" x14ac:dyDescent="0.35">
      <c r="A22" s="62" t="s">
        <v>2</v>
      </c>
      <c r="B22" s="62"/>
    </row>
    <row r="23" spans="1:3" customFormat="1" ht="11.25" customHeight="1" x14ac:dyDescent="0.35">
      <c r="A23" s="10"/>
      <c r="B23" s="63" t="s">
        <v>43</v>
      </c>
    </row>
    <row r="24" spans="1:3" customFormat="1" ht="14.25" customHeight="1" x14ac:dyDescent="0.35">
      <c r="A24" s="11" t="s">
        <v>72</v>
      </c>
      <c r="B24" s="63"/>
      <c r="C24" s="12"/>
    </row>
    <row r="25" spans="1:3" customFormat="1" x14ac:dyDescent="0.35">
      <c r="A25" s="28" t="s">
        <v>3</v>
      </c>
      <c r="B25" s="29"/>
      <c r="C25" s="13"/>
    </row>
    <row r="26" spans="1:3" customFormat="1" x14ac:dyDescent="0.35">
      <c r="A26" s="42" t="s">
        <v>4</v>
      </c>
      <c r="B26" s="14">
        <v>0</v>
      </c>
      <c r="C26" s="15"/>
    </row>
    <row r="27" spans="1:3" customFormat="1" x14ac:dyDescent="0.35">
      <c r="A27" s="42" t="s">
        <v>55</v>
      </c>
      <c r="B27" s="14">
        <v>14999.34</v>
      </c>
      <c r="C27" s="15"/>
    </row>
    <row r="28" spans="1:3" customFormat="1" x14ac:dyDescent="0.35">
      <c r="A28" s="42" t="s">
        <v>56</v>
      </c>
      <c r="B28" s="14">
        <v>382030.84</v>
      </c>
      <c r="C28" s="15"/>
    </row>
    <row r="29" spans="1:3" customFormat="1" x14ac:dyDescent="0.35">
      <c r="A29" s="53" t="s">
        <v>30</v>
      </c>
      <c r="B29" s="41">
        <f>B27+B28+B26</f>
        <v>397030.18000000005</v>
      </c>
      <c r="C29" s="15"/>
    </row>
    <row r="30" spans="1:3" customFormat="1" x14ac:dyDescent="0.35">
      <c r="A30" s="42"/>
      <c r="B30" s="14"/>
      <c r="C30" s="15"/>
    </row>
    <row r="31" spans="1:3" customFormat="1" x14ac:dyDescent="0.35">
      <c r="A31" s="28" t="s">
        <v>5</v>
      </c>
      <c r="B31" s="28"/>
      <c r="C31" s="12"/>
    </row>
    <row r="32" spans="1:3" customFormat="1" x14ac:dyDescent="0.35">
      <c r="A32" s="48" t="s">
        <v>59</v>
      </c>
      <c r="B32" s="14">
        <v>12218723.630000001</v>
      </c>
      <c r="C32" s="16"/>
    </row>
    <row r="33" spans="1:3" customFormat="1" x14ac:dyDescent="0.35">
      <c r="A33" s="48" t="s">
        <v>62</v>
      </c>
      <c r="B33" s="14">
        <v>0</v>
      </c>
      <c r="C33" s="16"/>
    </row>
    <row r="34" spans="1:3" customFormat="1" x14ac:dyDescent="0.35">
      <c r="A34" s="52" t="s">
        <v>57</v>
      </c>
      <c r="B34" s="14">
        <v>26759.41</v>
      </c>
      <c r="C34" s="16"/>
    </row>
    <row r="35" spans="1:3" customFormat="1" x14ac:dyDescent="0.35">
      <c r="A35" s="52" t="s">
        <v>61</v>
      </c>
      <c r="B35" s="14">
        <v>0</v>
      </c>
      <c r="C35" s="16"/>
    </row>
    <row r="36" spans="1:3" customFormat="1" x14ac:dyDescent="0.35">
      <c r="A36" s="52" t="s">
        <v>73</v>
      </c>
      <c r="B36" s="14">
        <v>63316.22</v>
      </c>
      <c r="C36" s="16"/>
    </row>
    <row r="37" spans="1:3" customFormat="1" x14ac:dyDescent="0.35">
      <c r="A37" s="49" t="s">
        <v>31</v>
      </c>
      <c r="B37" s="41">
        <f>SUM(B32:B36)</f>
        <v>12308799.260000002</v>
      </c>
      <c r="C37" s="17"/>
    </row>
    <row r="38" spans="1:3" customFormat="1" x14ac:dyDescent="0.35">
      <c r="A38" s="49"/>
      <c r="B38" s="45"/>
      <c r="C38" s="17"/>
    </row>
    <row r="39" spans="1:3" customFormat="1" x14ac:dyDescent="0.35">
      <c r="A39" s="30" t="s">
        <v>6</v>
      </c>
      <c r="B39" s="31"/>
      <c r="C39" s="17"/>
    </row>
    <row r="40" spans="1:3" customFormat="1" x14ac:dyDescent="0.35">
      <c r="A40" s="48" t="s">
        <v>51</v>
      </c>
      <c r="B40" s="14">
        <v>12892055.66</v>
      </c>
      <c r="C40" s="17"/>
    </row>
    <row r="41" spans="1:3" customFormat="1" x14ac:dyDescent="0.35">
      <c r="A41" s="48" t="s">
        <v>46</v>
      </c>
      <c r="B41" s="14">
        <v>0</v>
      </c>
      <c r="C41" s="17"/>
    </row>
    <row r="42" spans="1:3" customFormat="1" x14ac:dyDescent="0.35">
      <c r="A42" s="49" t="s">
        <v>32</v>
      </c>
      <c r="B42" s="41">
        <f>SUM(B40:B41)</f>
        <v>12892055.66</v>
      </c>
      <c r="C42" s="17"/>
    </row>
    <row r="43" spans="1:3" s="21" customFormat="1" x14ac:dyDescent="0.35">
      <c r="A43" s="43"/>
      <c r="B43" s="50"/>
      <c r="C43" s="20"/>
    </row>
    <row r="44" spans="1:3" customFormat="1" x14ac:dyDescent="0.35">
      <c r="A44" s="32" t="s">
        <v>7</v>
      </c>
      <c r="B44" s="33"/>
      <c r="C44" s="8"/>
    </row>
    <row r="45" spans="1:3" customFormat="1" x14ac:dyDescent="0.35">
      <c r="A45" s="44" t="s">
        <v>50</v>
      </c>
      <c r="B45" s="14">
        <v>12784165.949999999</v>
      </c>
      <c r="C45" s="8"/>
    </row>
    <row r="46" spans="1:3" customFormat="1" x14ac:dyDescent="0.35">
      <c r="A46" s="43" t="s">
        <v>8</v>
      </c>
      <c r="B46" s="51">
        <f>B45</f>
        <v>12784165.949999999</v>
      </c>
      <c r="C46" s="8"/>
    </row>
    <row r="47" spans="1:3" customFormat="1" x14ac:dyDescent="0.35">
      <c r="A47" s="52" t="s">
        <v>60</v>
      </c>
      <c r="B47" s="14">
        <v>0</v>
      </c>
      <c r="C47" s="8"/>
    </row>
    <row r="48" spans="1:3" customFormat="1" x14ac:dyDescent="0.35">
      <c r="A48" s="43" t="s">
        <v>9</v>
      </c>
      <c r="B48" s="51">
        <f>B47</f>
        <v>0</v>
      </c>
      <c r="C48" s="8"/>
    </row>
    <row r="49" spans="1:3" customFormat="1" x14ac:dyDescent="0.35">
      <c r="A49" s="30" t="s">
        <v>34</v>
      </c>
      <c r="B49" s="34">
        <f>B46+B48</f>
        <v>12784165.949999999</v>
      </c>
      <c r="C49" s="8"/>
    </row>
    <row r="50" spans="1:3" s="21" customFormat="1" x14ac:dyDescent="0.35">
      <c r="A50" s="18"/>
      <c r="B50" s="19"/>
      <c r="C50" s="20"/>
    </row>
    <row r="51" spans="1:3" customFormat="1" x14ac:dyDescent="0.35">
      <c r="A51" s="30" t="s">
        <v>10</v>
      </c>
      <c r="B51" s="35"/>
      <c r="C51" s="8"/>
    </row>
    <row r="52" spans="1:3" customFormat="1" x14ac:dyDescent="0.35">
      <c r="A52" s="30" t="s">
        <v>11</v>
      </c>
      <c r="B52" s="30"/>
      <c r="C52" s="12"/>
    </row>
    <row r="53" spans="1:3" customFormat="1" x14ac:dyDescent="0.35">
      <c r="A53" s="44" t="s">
        <v>12</v>
      </c>
      <c r="B53" s="14">
        <v>3794787.84</v>
      </c>
      <c r="C53" s="16"/>
    </row>
    <row r="54" spans="1:3" customFormat="1" x14ac:dyDescent="0.35">
      <c r="A54" s="46" t="s">
        <v>13</v>
      </c>
      <c r="B54" s="14">
        <v>5716296.9500000002</v>
      </c>
      <c r="C54" s="16"/>
    </row>
    <row r="55" spans="1:3" customFormat="1" x14ac:dyDescent="0.35">
      <c r="A55" s="46" t="s">
        <v>14</v>
      </c>
      <c r="B55" s="14">
        <v>1103125.98</v>
      </c>
      <c r="C55" s="16"/>
    </row>
    <row r="56" spans="1:3" customFormat="1" x14ac:dyDescent="0.35">
      <c r="A56" s="44" t="s">
        <v>15</v>
      </c>
      <c r="B56" s="14">
        <v>0</v>
      </c>
      <c r="C56" s="16"/>
    </row>
    <row r="57" spans="1:3" customFormat="1" x14ac:dyDescent="0.35">
      <c r="A57" s="44" t="s">
        <v>16</v>
      </c>
      <c r="B57" s="14">
        <v>515775.44</v>
      </c>
      <c r="C57" s="16"/>
    </row>
    <row r="58" spans="1:3" customFormat="1" x14ac:dyDescent="0.35">
      <c r="A58" s="44" t="s">
        <v>17</v>
      </c>
      <c r="B58" s="14">
        <v>902463.8</v>
      </c>
      <c r="C58" s="16"/>
    </row>
    <row r="59" spans="1:3" customFormat="1" ht="29" x14ac:dyDescent="0.35">
      <c r="A59" s="44" t="s">
        <v>18</v>
      </c>
      <c r="B59" s="14">
        <v>346025.83</v>
      </c>
      <c r="C59" s="16"/>
    </row>
    <row r="60" spans="1:3" customFormat="1" x14ac:dyDescent="0.35">
      <c r="A60" s="44" t="s">
        <v>65</v>
      </c>
      <c r="B60" s="14">
        <v>7738.26</v>
      </c>
      <c r="C60" s="16"/>
    </row>
    <row r="61" spans="1:3" customFormat="1" x14ac:dyDescent="0.35">
      <c r="A61" s="43" t="s">
        <v>33</v>
      </c>
      <c r="B61" s="41">
        <f>SUM(B53:B60)</f>
        <v>12386214.1</v>
      </c>
      <c r="C61" s="16"/>
    </row>
    <row r="62" spans="1:3" customFormat="1" x14ac:dyDescent="0.35">
      <c r="A62" s="43"/>
      <c r="B62" s="47"/>
      <c r="C62" s="16"/>
    </row>
    <row r="63" spans="1:3" customFormat="1" x14ac:dyDescent="0.35">
      <c r="A63" s="30" t="s">
        <v>19</v>
      </c>
      <c r="B63" s="30"/>
      <c r="C63" s="17"/>
    </row>
    <row r="64" spans="1:3" customFormat="1" x14ac:dyDescent="0.35">
      <c r="A64" s="44" t="s">
        <v>54</v>
      </c>
      <c r="B64" s="14">
        <v>3717.23</v>
      </c>
      <c r="C64" s="17"/>
    </row>
    <row r="65" spans="1:4" x14ac:dyDescent="0.35">
      <c r="A65" s="44" t="s">
        <v>20</v>
      </c>
      <c r="B65" s="14">
        <v>0</v>
      </c>
      <c r="C65" s="17"/>
      <c r="D65"/>
    </row>
    <row r="66" spans="1:4" x14ac:dyDescent="0.35">
      <c r="A66" s="44" t="s">
        <v>21</v>
      </c>
      <c r="B66" s="14">
        <v>0</v>
      </c>
      <c r="C66" s="17"/>
      <c r="D66"/>
    </row>
    <row r="67" spans="1:4" x14ac:dyDescent="0.35">
      <c r="A67" s="44" t="s">
        <v>40</v>
      </c>
      <c r="B67" s="14">
        <v>0</v>
      </c>
      <c r="C67" s="17"/>
      <c r="D67"/>
    </row>
    <row r="68" spans="1:4" x14ac:dyDescent="0.35">
      <c r="A68" s="43" t="s">
        <v>35</v>
      </c>
      <c r="B68" s="41">
        <f>SUM(B64:B67)</f>
        <v>3717.23</v>
      </c>
      <c r="C68" s="8"/>
      <c r="D68" s="26">
        <f>B29+B37-B69</f>
        <v>315898.11000000127</v>
      </c>
    </row>
    <row r="69" spans="1:4" ht="14.25" customHeight="1" x14ac:dyDescent="0.35">
      <c r="A69" s="43" t="s">
        <v>36</v>
      </c>
      <c r="B69" s="41">
        <f>B61+B68</f>
        <v>12389931.33</v>
      </c>
      <c r="C69" s="8"/>
      <c r="D69" s="26">
        <f>B80-D68</f>
        <v>0</v>
      </c>
    </row>
    <row r="70" spans="1:4" x14ac:dyDescent="0.35">
      <c r="A70" s="43"/>
      <c r="B70" s="45"/>
      <c r="C70" s="8"/>
      <c r="D70"/>
    </row>
    <row r="71" spans="1:4" x14ac:dyDescent="0.35">
      <c r="A71" s="32" t="s">
        <v>22</v>
      </c>
      <c r="B71" s="33"/>
      <c r="C71" s="8"/>
      <c r="D71"/>
    </row>
    <row r="72" spans="1:4" x14ac:dyDescent="0.35">
      <c r="A72" s="44" t="s">
        <v>48</v>
      </c>
      <c r="B72" s="14">
        <v>0</v>
      </c>
      <c r="C72" s="17"/>
      <c r="D72"/>
    </row>
    <row r="73" spans="1:4" x14ac:dyDescent="0.35">
      <c r="A73" s="44" t="s">
        <v>42</v>
      </c>
      <c r="B73" s="14">
        <v>0</v>
      </c>
      <c r="C73" s="1"/>
      <c r="D73"/>
    </row>
    <row r="74" spans="1:4" x14ac:dyDescent="0.35">
      <c r="A74" s="43" t="s">
        <v>37</v>
      </c>
      <c r="B74" s="41">
        <f>B72+B73</f>
        <v>0</v>
      </c>
      <c r="C74" s="1"/>
      <c r="D74"/>
    </row>
    <row r="75" spans="1:4" s="21" customFormat="1" ht="8.25" customHeight="1" x14ac:dyDescent="0.35">
      <c r="A75" s="64"/>
      <c r="B75" s="64"/>
      <c r="C75" s="22"/>
    </row>
    <row r="76" spans="1:4" x14ac:dyDescent="0.35">
      <c r="A76" s="28" t="s">
        <v>71</v>
      </c>
      <c r="B76" s="36"/>
      <c r="C76" s="15"/>
      <c r="D76"/>
    </row>
    <row r="77" spans="1:4" x14ac:dyDescent="0.35">
      <c r="A77" s="42" t="s">
        <v>23</v>
      </c>
      <c r="B77" s="14">
        <v>0</v>
      </c>
      <c r="C77" s="15"/>
      <c r="D77"/>
    </row>
    <row r="78" spans="1:4" x14ac:dyDescent="0.35">
      <c r="A78" s="42" t="s">
        <v>52</v>
      </c>
      <c r="B78" s="14">
        <v>14999.18</v>
      </c>
      <c r="C78" s="15"/>
      <c r="D78"/>
    </row>
    <row r="79" spans="1:4" x14ac:dyDescent="0.35">
      <c r="A79" s="42" t="s">
        <v>53</v>
      </c>
      <c r="B79" s="14">
        <v>300898.93</v>
      </c>
      <c r="C79" s="23"/>
      <c r="D79"/>
    </row>
    <row r="80" spans="1:4" x14ac:dyDescent="0.35">
      <c r="A80" s="43" t="s">
        <v>38</v>
      </c>
      <c r="B80" s="41">
        <f>(B29+B37)-(B69+B74)</f>
        <v>315898.11000000127</v>
      </c>
      <c r="C80" s="23"/>
      <c r="D80"/>
    </row>
    <row r="81" spans="1:3" x14ac:dyDescent="0.35">
      <c r="A81" t="s">
        <v>41</v>
      </c>
      <c r="B81" s="1"/>
      <c r="C81" s="1"/>
    </row>
    <row r="82" spans="1:3" x14ac:dyDescent="0.35">
      <c r="A82" s="37" t="s">
        <v>24</v>
      </c>
      <c r="B82" s="38"/>
      <c r="C82" s="1"/>
    </row>
    <row r="83" spans="1:3" x14ac:dyDescent="0.35">
      <c r="A83" s="40" t="s">
        <v>67</v>
      </c>
      <c r="B83" s="41">
        <v>0</v>
      </c>
      <c r="C83" s="1"/>
    </row>
    <row r="84" spans="1:3" x14ac:dyDescent="0.35">
      <c r="A84" s="40" t="s">
        <v>25</v>
      </c>
      <c r="B84" s="41">
        <v>0</v>
      </c>
      <c r="C84" s="1"/>
    </row>
    <row r="85" spans="1:3" x14ac:dyDescent="0.35">
      <c r="A85" s="40" t="s">
        <v>68</v>
      </c>
      <c r="B85" s="41">
        <v>0</v>
      </c>
      <c r="C85" s="1"/>
    </row>
    <row r="86" spans="1:3" x14ac:dyDescent="0.35">
      <c r="A86" s="37" t="s">
        <v>26</v>
      </c>
      <c r="B86" s="39">
        <f>B83+B84+B85</f>
        <v>0</v>
      </c>
    </row>
    <row r="87" spans="1:3" ht="29.25" customHeight="1" x14ac:dyDescent="0.35">
      <c r="A87" s="61" t="s">
        <v>58</v>
      </c>
      <c r="B87" s="61"/>
    </row>
    <row r="88" spans="1:3" ht="15.5" customHeight="1" x14ac:dyDescent="0.35">
      <c r="A88" s="55" t="s">
        <v>66</v>
      </c>
      <c r="B88" s="54"/>
    </row>
    <row r="89" spans="1:3" ht="15.75" customHeight="1" x14ac:dyDescent="0.35">
      <c r="A89" s="27" t="s">
        <v>69</v>
      </c>
      <c r="B89" s="25" t="s">
        <v>70</v>
      </c>
    </row>
  </sheetData>
  <mergeCells count="11">
    <mergeCell ref="A87:B87"/>
    <mergeCell ref="A14:B14"/>
    <mergeCell ref="A22:B22"/>
    <mergeCell ref="B23:B24"/>
    <mergeCell ref="A75:B75"/>
    <mergeCell ref="A17:B17"/>
    <mergeCell ref="A1:B1"/>
    <mergeCell ref="A2:B7"/>
    <mergeCell ref="A8:B9"/>
    <mergeCell ref="A10:B10"/>
    <mergeCell ref="A12:B12"/>
  </mergeCells>
  <phoneticPr fontId="9" type="noConversion"/>
  <printOptions horizontalCentered="1" verticalCentered="1"/>
  <pageMargins left="0.51181102362204722" right="0.51181102362204722" top="0.78740157480314965" bottom="0.78740157480314965" header="0.51181102362204722" footer="0.51181102362204722"/>
  <pageSetup paperSize="9" scale="4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08.2023</vt:lpstr>
      <vt:lpstr>'08.2023'!Area_de_impressao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Luiz Fernando Romualdo da Silva Nogueira</cp:lastModifiedBy>
  <cp:revision>1</cp:revision>
  <cp:lastPrinted>2023-09-05T19:58:55Z</cp:lastPrinted>
  <dcterms:created xsi:type="dcterms:W3CDTF">2021-09-23T15:15:02Z</dcterms:created>
  <dcterms:modified xsi:type="dcterms:W3CDTF">2023-09-05T19:58:57Z</dcterms:modified>
  <dc:language>pt-BR</dc:language>
</cp:coreProperties>
</file>