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ECAD\"/>
    </mc:Choice>
  </mc:AlternateContent>
  <xr:revisionPtr revIDLastSave="0" documentId="8_{8ACCAFC4-759E-418C-B451-E403695EEC25}" xr6:coauthVersionLast="47" xr6:coauthVersionMax="47" xr10:uidLastSave="{00000000-0000-0000-0000-000000000000}"/>
  <bookViews>
    <workbookView xWindow="-120" yWindow="-120" windowWidth="29040" windowHeight="15720" xr2:uid="{669FB75F-907C-457A-8A95-3ECE7ADD9EAD}"/>
  </bookViews>
  <sheets>
    <sheet name="HECAD (VIGENTE)" sheetId="1" r:id="rId1"/>
  </sheets>
  <definedNames>
    <definedName name="_xlnm.Print_Area" localSheetId="0">'HECAD (VIGENTE)'!$A$1:$V$66</definedName>
    <definedName name="_xlnm.Print_Titles" localSheetId="0">'HECAD (VIGENTE)'!$44:$45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47" i="1"/>
  <c r="F60" i="1" s="1"/>
  <c r="F46" i="1"/>
  <c r="U34" i="1"/>
  <c r="T34" i="1"/>
  <c r="S34" i="1"/>
  <c r="R34" i="1"/>
  <c r="Q34" i="1"/>
  <c r="P34" i="1"/>
  <c r="O34" i="1"/>
  <c r="N34" i="1"/>
  <c r="M34" i="1"/>
  <c r="L34" i="1"/>
  <c r="J34" i="1"/>
  <c r="I34" i="1"/>
  <c r="H34" i="1"/>
  <c r="G34" i="1"/>
  <c r="F34" i="1"/>
  <c r="E34" i="1"/>
  <c r="D34" i="1"/>
  <c r="C34" i="1"/>
  <c r="B34" i="1"/>
  <c r="V33" i="1"/>
  <c r="V32" i="1"/>
  <c r="V31" i="1"/>
  <c r="V30" i="1"/>
  <c r="V29" i="1"/>
  <c r="V28" i="1"/>
  <c r="V27" i="1"/>
  <c r="V26" i="1"/>
  <c r="V25" i="1"/>
  <c r="V24" i="1"/>
  <c r="V23" i="1"/>
  <c r="V34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6" authorId="0" shapeId="0" xr:uid="{0375B445-D524-42FA-AED2-EA1353B4E8D3}">
      <text>
        <r>
          <rPr>
            <b/>
            <sz val="11"/>
            <color rgb="FF000000"/>
            <rFont val="Calibri"/>
            <family val="2"/>
          </rPr>
          <t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</rPr>
          <t>FOLHA DE RESIDENCIA MÉDICA REFERENCIA ABRIL/23, LANÇADA NA PLANILHA DE REPASSE MENSALMAIO/2023. 
.
DESPACHO Nº 1589/2023/SES/SUPECC-03082 E DESPACHO Nº 1002/2023/SES/GMAE - CG-14421</t>
        </r>
      </text>
    </comment>
    <comment ref="F47" authorId="0" shapeId="0" xr:uid="{E06B6C34-8F30-47E6-AE0A-70E92AFEE15F}">
      <text>
        <r>
          <rPr>
            <b/>
            <sz val="11"/>
            <color rgb="FF000000"/>
            <rFont val="Calibri"/>
            <family val="2"/>
          </rPr>
          <t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</rPr>
          <t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48" authorId="0" shapeId="0" xr:uid="{31BB729E-EDD7-49E0-88F6-377EBCE38C16}">
      <text>
        <r>
          <rPr>
            <b/>
            <sz val="11"/>
            <color rgb="FF000000"/>
            <rFont val="Calibri"/>
            <family val="2"/>
          </rPr>
          <t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</rPr>
          <t xml:space="preserve">FOLHA DE RESIDENCIA MEDICA  REFERENCIA JUNHO/23, LANÇADA NA PLANILHA DE REPASSE MENSAL JULHO/2023. </t>
        </r>
      </text>
    </comment>
    <comment ref="F49" authorId="0" shapeId="0" xr:uid="{912B4887-93E3-448D-ACE0-F60A3C92A773}">
      <text>
        <r>
          <rPr>
            <b/>
            <sz val="11"/>
            <color rgb="FF000000"/>
            <rFont val="Calibri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</rPr>
          <t xml:space="preserve">FOLHA DE RESIDENCIA MEDICA  REFERENCIA JULHO/23, LANÇADA NA PLANILHA DE REPASSE MENSAL AGOSTO/2023. . </t>
        </r>
      </text>
    </comment>
    <comment ref="F50" authorId="0" shapeId="0" xr:uid="{3B8DF8B5-5D4D-4EB5-B868-60C5B6A0600C}">
      <text>
        <r>
          <rPr>
            <b/>
            <sz val="11"/>
            <color rgb="FF000000"/>
            <rFont val="Calibri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</rPr>
          <t xml:space="preserve">FOLHA DE RESIDENCIA MEDICA  REFERENCIA JULHO/23, LANÇADA NA PLANILHA DE REPASSE MENSAL AGOSTO/2023. . </t>
        </r>
      </text>
    </comment>
    <comment ref="F51" authorId="0" shapeId="0" xr:uid="{24C5496D-E70B-4654-94BB-53B0EEE2281C}">
      <text>
        <r>
          <rPr>
            <b/>
            <sz val="11"/>
            <color rgb="FF000000"/>
            <rFont val="Calibri"/>
            <family val="2"/>
          </rPr>
          <t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</rPr>
          <t>FOLHA DE RESIDENCIA MÉDICA REFERENCIA ABRIL/23, LANÇADA NA PLANILHA DE REPASSE MENSALMAIO/2023. 
.
DESPACHO Nº 1589/2023/SES/SUPECC-03082 E DESPACHO Nº 1002/2023/SES/GMAE - CG-14421</t>
        </r>
      </text>
    </comment>
    <comment ref="F52" authorId="0" shapeId="0" xr:uid="{A217AE9F-30F9-4A92-AB22-395AEAF7A27F}">
      <text>
        <r>
          <rPr>
            <b/>
            <sz val="11"/>
            <color rgb="FF000000"/>
            <rFont val="Calibri"/>
            <family val="2"/>
          </rPr>
          <t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</rPr>
          <t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53" authorId="0" shapeId="0" xr:uid="{11FD690C-6FD8-4D9C-AC80-D512D5343B74}">
      <text>
        <r>
          <rPr>
            <b/>
            <sz val="11"/>
            <color rgb="FF000000"/>
            <rFont val="Calibri"/>
            <family val="2"/>
          </rPr>
          <t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</rPr>
          <t xml:space="preserve">FOLHA DE RESIDENCIA MEDICA  REFERENCIA JUNHO/23, LANÇADA NA PLANILHA DE REPASSE MENSAL JULHO/2023. </t>
        </r>
      </text>
    </comment>
    <comment ref="F54" authorId="0" shapeId="0" xr:uid="{5D51C3ED-A229-4FC8-934F-04EDF57154D7}">
      <text>
        <r>
          <rPr>
            <b/>
            <sz val="11"/>
            <color rgb="FF000000"/>
            <rFont val="Calibri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</rPr>
          <t xml:space="preserve">FOLHA DE RESIDENCIA MEDICA  REFERENCIA JULHO/23, LANÇADA NA PLANILHA DE REPASSE MENSAL AGOSTO/2023. . </t>
        </r>
      </text>
    </comment>
    <comment ref="F55" authorId="0" shapeId="0" xr:uid="{CF8E80B9-6841-42B6-94D0-E87D598E7877}">
      <text>
        <r>
          <rPr>
            <b/>
            <sz val="11"/>
            <color rgb="FF000000"/>
            <rFont val="Calibri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</rPr>
          <t xml:space="preserve">FOLHA DE RESIDENCIA MEDICA  REFERENCIA JULHO/23, LANÇADA NA PLANILHA DE REPASSE MENSAL AGOSTO/2023. . </t>
        </r>
      </text>
    </comment>
  </commentList>
</comments>
</file>

<file path=xl/sharedStrings.xml><?xml version="1.0" encoding="utf-8"?>
<sst xmlns="http://schemas.openxmlformats.org/spreadsheetml/2006/main" count="108" uniqueCount="68">
  <si>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</si>
  <si>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</si>
  <si>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</si>
  <si>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</si>
  <si>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</si>
  <si>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</si>
  <si>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</si>
  <si>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20/2023-SES/GO: 202100010054420</t>
  </si>
  <si>
    <t>Vigência do Contrato de Gestão - Início 12/04/2023 Término 11/04/2026</t>
  </si>
  <si>
    <t>Previsão de Repasse Mensal do Contrato de Gestão/ADITIVO - Custeio : R$ 12.345.773,26 Processo nº: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</si>
  <si>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</si>
  <si>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</si>
  <si>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</si>
  <si>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</si>
  <si>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</si>
  <si>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</si>
  <si>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</si>
  <si>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</si>
  <si>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</si>
  <si>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</si>
  <si>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</si>
  <si>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</si>
  <si>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</si>
  <si>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</si>
  <si>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</si>
  <si>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</si>
  <si>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</si>
  <si>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</si>
  <si>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</si>
  <si>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</si>
  <si>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fev.-23</t>
  </si>
  <si>
    <t>-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</si>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</sst>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D8D8D8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3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3" fontId="2" fillId="0" borderId="29" xfId="0" applyNumberFormat="1" applyFont="1" applyBorder="1" applyAlignment="1">
      <alignment wrapText="1"/>
    </xf>
    <xf numFmtId="0" fontId="2" fillId="0" borderId="29" xfId="0" applyFont="1" applyBorder="1" applyAlignment="1">
      <alignment wrapText="1"/>
    </xf>
    <xf numFmtId="43" fontId="2" fillId="0" borderId="30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43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43" fontId="2" fillId="0" borderId="30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wrapText="1"/>
    </xf>
    <xf numFmtId="4" fontId="2" fillId="0" borderId="30" xfId="0" applyNumberFormat="1" applyFont="1" applyBorder="1" applyAlignment="1">
      <alignment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43" fontId="2" fillId="0" borderId="22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2" fillId="6" borderId="22" xfId="0" applyFont="1" applyFill="1" applyBorder="1" applyAlignment="1">
      <alignment wrapText="1"/>
    </xf>
    <xf numFmtId="43" fontId="2" fillId="0" borderId="22" xfId="0" applyNumberFormat="1" applyFont="1" applyBorder="1" applyAlignment="1">
      <alignment wrapText="1"/>
    </xf>
    <xf numFmtId="0" fontId="2" fillId="7" borderId="23" xfId="0" applyFont="1" applyFill="1" applyBorder="1" applyAlignment="1">
      <alignment wrapText="1"/>
    </xf>
    <xf numFmtId="43" fontId="4" fillId="7" borderId="34" xfId="0" applyNumberFormat="1" applyFont="1" applyFill="1" applyBorder="1" applyAlignment="1">
      <alignment horizontal="center" wrapText="1"/>
    </xf>
    <xf numFmtId="43" fontId="4" fillId="7" borderId="27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8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65" fontId="2" fillId="0" borderId="3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2" fillId="0" borderId="35" xfId="0" applyNumberFormat="1" applyFont="1" applyBorder="1" applyAlignment="1">
      <alignment horizontal="center" vertical="center" wrapText="1"/>
    </xf>
    <xf numFmtId="0" fontId="4" fillId="9" borderId="35" xfId="0" applyFont="1" applyFill="1" applyBorder="1" applyAlignment="1">
      <alignment vertical="center" wrapText="1"/>
    </xf>
    <xf numFmtId="164" fontId="4" fillId="9" borderId="35" xfId="0" applyNumberFormat="1" applyFont="1" applyFill="1" applyBorder="1" applyAlignment="1">
      <alignment horizontal="right" vertical="center" wrapText="1"/>
    </xf>
    <xf numFmtId="0" fontId="2" fillId="9" borderId="35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2113-FA9D-465E-8BF2-35AF6E4EA345}">
  <sheetPr>
    <tabColor theme="9" tint="0.39997558519241921"/>
    <pageSetUpPr fitToPage="1"/>
  </sheetPr>
  <dimension ref="A1:V112"/>
  <sheetViews>
    <sheetView tabSelected="1" topLeftCell="P8" workbookViewId="0">
      <selection activeCell="M28" sqref="M28"/>
    </sheetView>
  </sheetViews>
  <sheetFormatPr defaultRowHeight="15" x14ac:dyDescent="0.25"/>
  <cols>
    <col min="1" max="1" width="10" customWidth="1"/>
    <col min="2" max="2" width="16.28515625" customWidth="1"/>
    <col min="3" max="3" width="17.5703125" style="96" customWidth="1"/>
    <col min="4" max="10" width="17.5703125" customWidth="1"/>
    <col min="11" max="11" width="21.42578125" customWidth="1"/>
    <col min="12" max="22" width="17.5703125" customWidth="1"/>
  </cols>
  <sheetData>
    <row r="1" spans="1:2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5.7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</row>
    <row r="21" spans="1:22" ht="37.5" customHeight="1" thickBot="1" x14ac:dyDescent="0.3">
      <c r="A21" s="27"/>
      <c r="B21" s="34"/>
      <c r="C21" s="29"/>
      <c r="D21" s="35" t="s">
        <v>25</v>
      </c>
      <c r="E21" s="36" t="s">
        <v>26</v>
      </c>
      <c r="F21" s="36" t="s">
        <v>27</v>
      </c>
      <c r="G21" s="36" t="s">
        <v>25</v>
      </c>
      <c r="H21" s="36" t="s">
        <v>26</v>
      </c>
      <c r="I21" s="36" t="s">
        <v>27</v>
      </c>
      <c r="J21" s="36" t="s">
        <v>25</v>
      </c>
      <c r="K21" s="37" t="s">
        <v>28</v>
      </c>
      <c r="L21" s="36" t="s">
        <v>25</v>
      </c>
      <c r="M21" s="36" t="s">
        <v>26</v>
      </c>
      <c r="N21" s="36" t="s">
        <v>27</v>
      </c>
      <c r="O21" s="36" t="s">
        <v>25</v>
      </c>
      <c r="P21" s="36" t="s">
        <v>26</v>
      </c>
      <c r="Q21" s="36"/>
      <c r="R21" s="36" t="s">
        <v>25</v>
      </c>
      <c r="S21" s="36" t="s">
        <v>26</v>
      </c>
      <c r="T21" s="36" t="s">
        <v>25</v>
      </c>
      <c r="U21" s="38" t="s">
        <v>29</v>
      </c>
      <c r="V21" s="29"/>
    </row>
    <row r="22" spans="1:22" ht="15.75" thickBot="1" x14ac:dyDescent="0.3">
      <c r="A22" s="39" t="s">
        <v>30</v>
      </c>
      <c r="B22" s="40" t="s">
        <v>31</v>
      </c>
      <c r="C22" s="41" t="s">
        <v>31</v>
      </c>
      <c r="D22" s="42">
        <v>85048599.390000001</v>
      </c>
      <c r="E22" s="42"/>
      <c r="F22" s="42"/>
      <c r="G22" s="42"/>
      <c r="H22" s="42"/>
      <c r="I22" s="42"/>
      <c r="J22" s="42"/>
      <c r="K22" s="43"/>
      <c r="L22" s="44"/>
      <c r="M22" s="44"/>
      <c r="N22" s="44"/>
      <c r="O22" s="45"/>
      <c r="P22" s="45"/>
      <c r="Q22" s="45"/>
      <c r="R22" s="45"/>
      <c r="S22" s="45"/>
      <c r="T22" s="45"/>
      <c r="U22" s="45"/>
      <c r="V22" s="46">
        <f>L22+M22+N22+R22+S22+T22+U22</f>
        <v>0</v>
      </c>
    </row>
    <row r="23" spans="1:22" ht="15.75" thickBot="1" x14ac:dyDescent="0.3">
      <c r="A23" s="47"/>
      <c r="B23" s="48"/>
      <c r="C23" s="49"/>
      <c r="D23" s="49"/>
      <c r="E23" s="49">
        <v>19200</v>
      </c>
      <c r="F23" s="49"/>
      <c r="G23" s="49"/>
      <c r="H23" s="49"/>
      <c r="I23" s="49"/>
      <c r="J23" s="49"/>
      <c r="K23" s="50"/>
      <c r="L23" s="46"/>
      <c r="M23" s="46"/>
      <c r="N23" s="46"/>
      <c r="O23" s="51"/>
      <c r="P23" s="51"/>
      <c r="Q23" s="51"/>
      <c r="R23" s="51"/>
      <c r="S23" s="51"/>
      <c r="T23" s="51"/>
      <c r="U23" s="51"/>
      <c r="V23" s="46">
        <f t="shared" ref="V23:V33" si="0">L23+M23+N23+R23+S23+T23+U23</f>
        <v>0</v>
      </c>
    </row>
    <row r="24" spans="1:22" ht="15.75" thickBot="1" x14ac:dyDescent="0.3">
      <c r="A24" s="52" t="s">
        <v>32</v>
      </c>
      <c r="B24" s="53">
        <v>8118524.96</v>
      </c>
      <c r="C24" s="49">
        <v>7818989.7300000004</v>
      </c>
      <c r="D24" s="49">
        <v>12771527</v>
      </c>
      <c r="E24" s="49"/>
      <c r="F24" s="49"/>
      <c r="G24" s="49"/>
      <c r="H24" s="49"/>
      <c r="I24" s="49"/>
      <c r="J24" s="49">
        <v>300000</v>
      </c>
      <c r="K24" s="52" t="s">
        <v>32</v>
      </c>
      <c r="L24" s="54">
        <v>7818524.96</v>
      </c>
      <c r="M24" s="46"/>
      <c r="N24" s="46"/>
      <c r="O24" s="51"/>
      <c r="P24" s="51"/>
      <c r="Q24" s="51"/>
      <c r="R24" s="51"/>
      <c r="S24" s="51"/>
      <c r="T24" s="51"/>
      <c r="U24" s="51"/>
      <c r="V24" s="46">
        <f t="shared" si="0"/>
        <v>7818524.96</v>
      </c>
    </row>
    <row r="25" spans="1:22" ht="15.75" thickBot="1" x14ac:dyDescent="0.3">
      <c r="A25" s="52" t="s">
        <v>33</v>
      </c>
      <c r="B25" s="53">
        <v>12818723.629999999</v>
      </c>
      <c r="C25" s="49">
        <v>12345773.26</v>
      </c>
      <c r="D25" s="49"/>
      <c r="E25" s="49"/>
      <c r="F25" s="49"/>
      <c r="G25" s="49"/>
      <c r="H25" s="49"/>
      <c r="I25" s="49"/>
      <c r="J25" s="49">
        <v>554029.65</v>
      </c>
      <c r="K25" s="52" t="s">
        <v>33</v>
      </c>
      <c r="L25" s="54">
        <v>12118723.629999999</v>
      </c>
      <c r="M25" s="46"/>
      <c r="N25" s="46"/>
      <c r="O25" s="51"/>
      <c r="P25" s="51"/>
      <c r="Q25" s="51"/>
      <c r="R25" s="51"/>
      <c r="S25" s="51"/>
      <c r="T25" s="51"/>
      <c r="U25" s="51"/>
      <c r="V25" s="46">
        <f t="shared" si="0"/>
        <v>12118723.629999999</v>
      </c>
    </row>
    <row r="26" spans="1:22" ht="15.75" thickBot="1" x14ac:dyDescent="0.3">
      <c r="A26" s="52" t="s">
        <v>34</v>
      </c>
      <c r="B26" s="53">
        <v>12818723.629999999</v>
      </c>
      <c r="C26" s="49">
        <v>12345773.26</v>
      </c>
      <c r="D26" s="49">
        <v>8777687.2300000004</v>
      </c>
      <c r="E26" s="49"/>
      <c r="F26" s="49"/>
      <c r="G26" s="49"/>
      <c r="H26" s="49"/>
      <c r="I26" s="49"/>
      <c r="J26" s="49">
        <v>598915.5</v>
      </c>
      <c r="K26" s="52" t="s">
        <v>34</v>
      </c>
      <c r="L26" s="54">
        <v>12218723.630000001</v>
      </c>
      <c r="M26" s="46"/>
      <c r="N26" s="46"/>
      <c r="O26" s="51"/>
      <c r="P26" s="51"/>
      <c r="Q26" s="51"/>
      <c r="R26" s="51"/>
      <c r="S26" s="51"/>
      <c r="T26" s="51"/>
      <c r="U26" s="51"/>
      <c r="V26" s="46">
        <f t="shared" si="0"/>
        <v>12218723.630000001</v>
      </c>
    </row>
    <row r="27" spans="1:22" ht="15.75" thickBot="1" x14ac:dyDescent="0.3">
      <c r="A27" s="52" t="s">
        <v>35</v>
      </c>
      <c r="B27" s="53">
        <v>12818723.629999999</v>
      </c>
      <c r="C27" s="49">
        <v>12345773.26</v>
      </c>
      <c r="D27" s="49"/>
      <c r="E27" s="49"/>
      <c r="F27" s="49"/>
      <c r="G27" s="49"/>
      <c r="H27" s="49"/>
      <c r="I27" s="49"/>
      <c r="J27" s="49">
        <v>600000</v>
      </c>
      <c r="K27" s="52" t="s">
        <v>33</v>
      </c>
      <c r="L27" s="55">
        <v>145970.35</v>
      </c>
      <c r="M27" s="46"/>
      <c r="N27" s="46"/>
      <c r="O27" s="51"/>
      <c r="P27" s="51"/>
      <c r="Q27" s="51"/>
      <c r="R27" s="51"/>
      <c r="S27" s="51"/>
      <c r="T27" s="51"/>
      <c r="U27" s="51"/>
      <c r="V27" s="46">
        <f t="shared" si="0"/>
        <v>145970.35</v>
      </c>
    </row>
    <row r="28" spans="1:22" ht="15.75" thickBot="1" x14ac:dyDescent="0.3">
      <c r="A28" s="52"/>
      <c r="B28" s="53"/>
      <c r="C28" s="49"/>
      <c r="D28" s="49"/>
      <c r="E28" s="49"/>
      <c r="F28" s="49"/>
      <c r="G28" s="49"/>
      <c r="H28" s="49"/>
      <c r="I28" s="49"/>
      <c r="J28" s="49"/>
      <c r="K28" s="52" t="s">
        <v>35</v>
      </c>
      <c r="L28" s="54">
        <v>12218723.630000001</v>
      </c>
      <c r="M28" s="46"/>
      <c r="N28" s="46"/>
      <c r="O28" s="51"/>
      <c r="P28" s="51"/>
      <c r="Q28" s="51"/>
      <c r="R28" s="51"/>
      <c r="S28" s="51"/>
      <c r="T28" s="51"/>
      <c r="U28" s="51"/>
      <c r="V28" s="46">
        <f t="shared" si="0"/>
        <v>12218723.630000001</v>
      </c>
    </row>
    <row r="29" spans="1:22" ht="15.75" thickBot="1" x14ac:dyDescent="0.3">
      <c r="A29" s="52" t="s">
        <v>36</v>
      </c>
      <c r="B29" s="53">
        <v>12818723.629999999</v>
      </c>
      <c r="C29" s="49">
        <v>12345773.26</v>
      </c>
      <c r="D29" s="49"/>
      <c r="E29" s="49"/>
      <c r="F29" s="49"/>
      <c r="G29" s="56">
        <v>12345773.26</v>
      </c>
      <c r="H29" s="49"/>
      <c r="I29" s="49"/>
      <c r="J29" s="49">
        <v>600000</v>
      </c>
      <c r="K29" s="52" t="s">
        <v>36</v>
      </c>
      <c r="L29" s="54">
        <v>12218723.630000001</v>
      </c>
      <c r="M29" s="46"/>
      <c r="N29" s="46"/>
      <c r="O29" s="51"/>
      <c r="P29" s="51"/>
      <c r="Q29" s="51"/>
      <c r="R29" s="51"/>
      <c r="S29" s="51"/>
      <c r="T29" s="51"/>
      <c r="U29" s="51"/>
      <c r="V29" s="46">
        <f t="shared" si="0"/>
        <v>12218723.630000001</v>
      </c>
    </row>
    <row r="30" spans="1:22" ht="15.75" thickBot="1" x14ac:dyDescent="0.3">
      <c r="A30" s="52" t="s">
        <v>37</v>
      </c>
      <c r="B30" s="53">
        <v>12818723.629999999</v>
      </c>
      <c r="C30" s="49">
        <v>12345773.26</v>
      </c>
      <c r="D30" s="49"/>
      <c r="E30" s="49"/>
      <c r="F30" s="49"/>
      <c r="G30" s="49"/>
      <c r="H30" s="49"/>
      <c r="I30" s="49"/>
      <c r="J30" s="49"/>
      <c r="K30" s="50"/>
      <c r="L30" s="46"/>
      <c r="M30" s="46"/>
      <c r="N30" s="51"/>
      <c r="O30" s="51"/>
      <c r="P30" s="51"/>
      <c r="Q30" s="51"/>
      <c r="R30" s="51"/>
      <c r="S30" s="51"/>
      <c r="T30" s="51"/>
      <c r="U30" s="51"/>
      <c r="V30" s="46">
        <f t="shared" si="0"/>
        <v>0</v>
      </c>
    </row>
    <row r="31" spans="1:22" ht="15.75" thickBot="1" x14ac:dyDescent="0.3">
      <c r="A31" s="52" t="s">
        <v>38</v>
      </c>
      <c r="B31" s="53">
        <v>12818723.629999999</v>
      </c>
      <c r="C31" s="49">
        <v>12345773.26</v>
      </c>
      <c r="D31" s="49"/>
      <c r="E31" s="49"/>
      <c r="F31" s="49"/>
      <c r="G31" s="49"/>
      <c r="H31" s="49"/>
      <c r="I31" s="49"/>
      <c r="J31" s="49"/>
      <c r="K31" s="50"/>
      <c r="L31" s="46"/>
      <c r="M31" s="46"/>
      <c r="N31" s="51"/>
      <c r="O31" s="51"/>
      <c r="P31" s="51"/>
      <c r="Q31" s="51"/>
      <c r="R31" s="51"/>
      <c r="S31" s="51"/>
      <c r="T31" s="51"/>
      <c r="U31" s="51"/>
      <c r="V31" s="46">
        <f t="shared" si="0"/>
        <v>0</v>
      </c>
    </row>
    <row r="32" spans="1:22" ht="15.75" thickBot="1" x14ac:dyDescent="0.3">
      <c r="A32" s="52" t="s">
        <v>39</v>
      </c>
      <c r="B32" s="53">
        <v>12818723.629999999</v>
      </c>
      <c r="C32" s="49">
        <v>12345773.26</v>
      </c>
      <c r="D32" s="49"/>
      <c r="E32" s="49"/>
      <c r="F32" s="49"/>
      <c r="G32" s="49"/>
      <c r="H32" s="49"/>
      <c r="I32" s="49"/>
      <c r="J32" s="49"/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46">
        <f t="shared" si="0"/>
        <v>0</v>
      </c>
    </row>
    <row r="33" spans="1:22" ht="15.75" thickBot="1" x14ac:dyDescent="0.3">
      <c r="A33" s="57" t="s">
        <v>40</v>
      </c>
      <c r="B33" s="58">
        <v>12818723.629999999</v>
      </c>
      <c r="C33" s="59">
        <v>12345773.26</v>
      </c>
      <c r="D33" s="59"/>
      <c r="E33" s="59"/>
      <c r="F33" s="59"/>
      <c r="G33" s="59"/>
      <c r="H33" s="59"/>
      <c r="I33" s="59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>
        <f t="shared" si="0"/>
        <v>0</v>
      </c>
    </row>
    <row r="34" spans="1:22" ht="15.75" thickBot="1" x14ac:dyDescent="0.3">
      <c r="A34" s="62"/>
      <c r="B34" s="63">
        <f>SUM(B22:B33)</f>
        <v>110668313.99999997</v>
      </c>
      <c r="C34" s="63">
        <f t="shared" ref="C34:V34" si="1">SUM(C22:C33)</f>
        <v>106585175.81000002</v>
      </c>
      <c r="D34" s="63">
        <f t="shared" si="1"/>
        <v>106597813.62</v>
      </c>
      <c r="E34" s="63">
        <f t="shared" si="1"/>
        <v>19200</v>
      </c>
      <c r="F34" s="63">
        <f t="shared" si="1"/>
        <v>0</v>
      </c>
      <c r="G34" s="63">
        <f t="shared" si="1"/>
        <v>12345773.26</v>
      </c>
      <c r="H34" s="63">
        <f t="shared" si="1"/>
        <v>0</v>
      </c>
      <c r="I34" s="63">
        <f t="shared" si="1"/>
        <v>0</v>
      </c>
      <c r="J34" s="63">
        <f t="shared" si="1"/>
        <v>2652945.15</v>
      </c>
      <c r="K34" s="63"/>
      <c r="L34" s="63">
        <f t="shared" si="1"/>
        <v>56739389.830000006</v>
      </c>
      <c r="M34" s="63">
        <f t="shared" si="1"/>
        <v>0</v>
      </c>
      <c r="N34" s="63">
        <f t="shared" si="1"/>
        <v>0</v>
      </c>
      <c r="O34" s="63">
        <f t="shared" si="1"/>
        <v>0</v>
      </c>
      <c r="P34" s="63">
        <f t="shared" si="1"/>
        <v>0</v>
      </c>
      <c r="Q34" s="63">
        <f t="shared" si="1"/>
        <v>0</v>
      </c>
      <c r="R34" s="63">
        <f t="shared" si="1"/>
        <v>0</v>
      </c>
      <c r="S34" s="63">
        <f t="shared" si="1"/>
        <v>0</v>
      </c>
      <c r="T34" s="63">
        <f t="shared" si="1"/>
        <v>0</v>
      </c>
      <c r="U34" s="63">
        <f t="shared" si="1"/>
        <v>0</v>
      </c>
      <c r="V34" s="64">
        <f t="shared" si="1"/>
        <v>56739389.830000006</v>
      </c>
    </row>
    <row r="35" spans="1:22" x14ac:dyDescent="0.25">
      <c r="A35" s="65"/>
      <c r="B35" s="65"/>
      <c r="C35" s="6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22" ht="30.75" customHeight="1" x14ac:dyDescent="0.25">
      <c r="A36" s="67" t="s">
        <v>41</v>
      </c>
      <c r="B36" s="68"/>
      <c r="C36" s="68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22" x14ac:dyDescent="0.25">
      <c r="A37" s="69" t="s">
        <v>42</v>
      </c>
      <c r="B37" s="69"/>
      <c r="C37" s="69"/>
      <c r="D37" s="69"/>
      <c r="E37" s="69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2" x14ac:dyDescent="0.25">
      <c r="A38" s="69"/>
      <c r="B38" s="69"/>
      <c r="C38" s="69"/>
      <c r="D38" s="69"/>
      <c r="E38" s="69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22" ht="33.75" customHeight="1" x14ac:dyDescent="0.25">
      <c r="A39" s="70" t="s">
        <v>43</v>
      </c>
      <c r="B39" s="70"/>
      <c r="C39" s="70"/>
      <c r="D39" s="70"/>
      <c r="E39" s="70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2" x14ac:dyDescent="0.25">
      <c r="A40" s="70" t="s">
        <v>44</v>
      </c>
      <c r="B40" s="70"/>
      <c r="C40" s="70"/>
      <c r="D40" s="70"/>
      <c r="E40" s="70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x14ac:dyDescent="0.25">
      <c r="A41" s="70" t="s">
        <v>45</v>
      </c>
      <c r="B41" s="70"/>
      <c r="C41" s="70"/>
      <c r="D41" s="70"/>
      <c r="E41" s="70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x14ac:dyDescent="0.25">
      <c r="A42" s="70" t="s">
        <v>46</v>
      </c>
      <c r="B42" s="70"/>
      <c r="C42" s="70"/>
      <c r="D42" s="70"/>
      <c r="E42" s="70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x14ac:dyDescent="0.25">
      <c r="A43" s="65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ht="15.75" customHeight="1" x14ac:dyDescent="0.25">
      <c r="A44" s="67" t="s">
        <v>47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25.5" x14ac:dyDescent="0.25">
      <c r="A45" s="71" t="s">
        <v>42</v>
      </c>
      <c r="B45" s="71"/>
      <c r="C45" s="71"/>
      <c r="D45" s="71"/>
      <c r="E45" s="71"/>
      <c r="F45" s="72" t="s">
        <v>48</v>
      </c>
      <c r="G45" s="72" t="s">
        <v>49</v>
      </c>
      <c r="H45" s="72" t="s">
        <v>50</v>
      </c>
      <c r="I45" s="72" t="s">
        <v>51</v>
      </c>
      <c r="J45" s="72" t="s">
        <v>52</v>
      </c>
      <c r="K45" s="72" t="s">
        <v>53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ht="25.5" x14ac:dyDescent="0.25">
      <c r="A46" s="70" t="s">
        <v>54</v>
      </c>
      <c r="B46" s="70"/>
      <c r="C46" s="70"/>
      <c r="D46" s="70"/>
      <c r="E46" s="70"/>
      <c r="F46" s="73">
        <f>274338.69</f>
        <v>274338.69</v>
      </c>
      <c r="G46" s="74" t="s">
        <v>55</v>
      </c>
      <c r="H46" s="75">
        <v>201800010008207</v>
      </c>
      <c r="I46" s="76">
        <v>45017</v>
      </c>
      <c r="J46" s="76">
        <v>45017</v>
      </c>
      <c r="K46" s="77" t="s">
        <v>56</v>
      </c>
      <c r="L46" s="65"/>
      <c r="M46" s="65"/>
      <c r="N46" s="65"/>
      <c r="O46" s="65"/>
      <c r="P46" s="78"/>
      <c r="Q46" s="65"/>
      <c r="R46" s="65"/>
      <c r="S46" s="65"/>
      <c r="T46" s="65"/>
      <c r="U46" s="65"/>
      <c r="V46" s="65"/>
    </row>
    <row r="47" spans="1:22" ht="25.5" x14ac:dyDescent="0.25">
      <c r="A47" s="70" t="s">
        <v>54</v>
      </c>
      <c r="B47" s="70"/>
      <c r="C47" s="70"/>
      <c r="D47" s="70"/>
      <c r="E47" s="70"/>
      <c r="F47" s="73">
        <f>470265.41</f>
        <v>470265.41</v>
      </c>
      <c r="G47" s="74" t="s">
        <v>55</v>
      </c>
      <c r="H47" s="75">
        <v>201800010008207</v>
      </c>
      <c r="I47" s="76">
        <v>45047</v>
      </c>
      <c r="J47" s="76">
        <v>45047</v>
      </c>
      <c r="K47" s="77" t="s">
        <v>56</v>
      </c>
      <c r="L47" s="65"/>
      <c r="M47" s="65"/>
      <c r="N47" s="65"/>
      <c r="O47" s="65"/>
      <c r="P47" s="78"/>
      <c r="Q47" s="65"/>
      <c r="R47" s="65"/>
      <c r="S47" s="65"/>
      <c r="T47" s="65"/>
      <c r="U47" s="65"/>
      <c r="V47" s="65"/>
    </row>
    <row r="48" spans="1:22" ht="25.5" x14ac:dyDescent="0.25">
      <c r="A48" s="70" t="s">
        <v>54</v>
      </c>
      <c r="B48" s="70"/>
      <c r="C48" s="70"/>
      <c r="D48" s="70"/>
      <c r="E48" s="70"/>
      <c r="F48" s="79">
        <v>515151.26</v>
      </c>
      <c r="G48" s="74" t="s">
        <v>55</v>
      </c>
      <c r="H48" s="75">
        <v>201800010008207</v>
      </c>
      <c r="I48" s="76">
        <v>45078</v>
      </c>
      <c r="J48" s="76">
        <v>45078</v>
      </c>
      <c r="K48" s="77" t="s">
        <v>56</v>
      </c>
      <c r="L48" s="65"/>
      <c r="M48" s="65"/>
      <c r="N48" s="65"/>
      <c r="O48" s="65"/>
      <c r="P48" s="78"/>
      <c r="Q48" s="65"/>
      <c r="R48" s="65"/>
      <c r="S48" s="65"/>
      <c r="T48" s="65"/>
      <c r="U48" s="65"/>
      <c r="V48" s="65"/>
    </row>
    <row r="49" spans="1:22" x14ac:dyDescent="0.25">
      <c r="A49" s="70" t="s">
        <v>57</v>
      </c>
      <c r="B49" s="70"/>
      <c r="C49" s="70"/>
      <c r="D49" s="70"/>
      <c r="E49" s="70"/>
      <c r="F49" s="79">
        <v>516235.76</v>
      </c>
      <c r="G49" s="74" t="s">
        <v>55</v>
      </c>
      <c r="H49" s="75"/>
      <c r="I49" s="76">
        <v>45108</v>
      </c>
      <c r="J49" s="76">
        <v>45108</v>
      </c>
      <c r="K49" s="77"/>
      <c r="L49" s="65"/>
      <c r="M49" s="65"/>
      <c r="N49" s="65"/>
      <c r="O49" s="65"/>
      <c r="P49" s="78"/>
      <c r="Q49" s="65"/>
      <c r="R49" s="65"/>
      <c r="S49" s="65"/>
      <c r="T49" s="65"/>
      <c r="U49" s="65"/>
      <c r="V49" s="65"/>
    </row>
    <row r="50" spans="1:22" x14ac:dyDescent="0.25">
      <c r="A50" s="70" t="s">
        <v>57</v>
      </c>
      <c r="B50" s="70"/>
      <c r="C50" s="70"/>
      <c r="D50" s="70"/>
      <c r="E50" s="70"/>
      <c r="F50" s="79">
        <v>516235.76</v>
      </c>
      <c r="G50" s="74" t="s">
        <v>55</v>
      </c>
      <c r="H50" s="75"/>
      <c r="I50" s="76">
        <v>45139</v>
      </c>
      <c r="J50" s="76">
        <v>45139</v>
      </c>
      <c r="K50" s="77"/>
      <c r="L50" s="65"/>
      <c r="M50" s="65"/>
      <c r="N50" s="65"/>
      <c r="O50" s="65"/>
      <c r="P50" s="78"/>
      <c r="Q50" s="65"/>
      <c r="R50" s="65"/>
      <c r="S50" s="65"/>
      <c r="T50" s="65"/>
      <c r="U50" s="65"/>
      <c r="V50" s="65"/>
    </row>
    <row r="51" spans="1:22" ht="25.5" x14ac:dyDescent="0.25">
      <c r="A51" s="70" t="s">
        <v>58</v>
      </c>
      <c r="B51" s="70"/>
      <c r="C51" s="70"/>
      <c r="D51" s="70"/>
      <c r="E51" s="70"/>
      <c r="F51" s="73">
        <f>25661.31</f>
        <v>25661.31</v>
      </c>
      <c r="G51" s="74" t="s">
        <v>55</v>
      </c>
      <c r="H51" s="75">
        <v>201800010008207</v>
      </c>
      <c r="I51" s="76">
        <v>45017</v>
      </c>
      <c r="J51" s="76">
        <v>45017</v>
      </c>
      <c r="K51" s="77" t="s">
        <v>56</v>
      </c>
      <c r="L51" s="65"/>
      <c r="M51" s="65"/>
      <c r="N51" s="65"/>
      <c r="O51" s="65"/>
      <c r="P51" s="78"/>
      <c r="Q51" s="65"/>
      <c r="R51" s="65"/>
      <c r="S51" s="65"/>
      <c r="T51" s="65"/>
      <c r="U51" s="65"/>
      <c r="V51" s="65"/>
    </row>
    <row r="52" spans="1:22" ht="25.5" x14ac:dyDescent="0.25">
      <c r="A52" s="70" t="s">
        <v>58</v>
      </c>
      <c r="B52" s="70"/>
      <c r="C52" s="70"/>
      <c r="D52" s="70"/>
      <c r="E52" s="70"/>
      <c r="F52" s="73">
        <f>83764.24</f>
        <v>83764.240000000005</v>
      </c>
      <c r="G52" s="74" t="s">
        <v>55</v>
      </c>
      <c r="H52" s="75">
        <v>201800010008207</v>
      </c>
      <c r="I52" s="76">
        <v>45047</v>
      </c>
      <c r="J52" s="76">
        <v>45047</v>
      </c>
      <c r="K52" s="77" t="s">
        <v>56</v>
      </c>
      <c r="L52" s="65"/>
      <c r="M52" s="65"/>
      <c r="N52" s="65"/>
      <c r="O52" s="65"/>
      <c r="P52" s="78"/>
      <c r="Q52" s="65"/>
      <c r="R52" s="65"/>
      <c r="S52" s="65"/>
      <c r="T52" s="65"/>
      <c r="U52" s="65"/>
      <c r="V52" s="65"/>
    </row>
    <row r="53" spans="1:22" ht="25.5" x14ac:dyDescent="0.25">
      <c r="A53" s="70" t="s">
        <v>58</v>
      </c>
      <c r="B53" s="70"/>
      <c r="C53" s="70"/>
      <c r="D53" s="70"/>
      <c r="E53" s="70"/>
      <c r="F53" s="73">
        <f>83764.24</f>
        <v>83764.240000000005</v>
      </c>
      <c r="G53" s="74" t="s">
        <v>55</v>
      </c>
      <c r="H53" s="75">
        <v>201800010008207</v>
      </c>
      <c r="I53" s="76">
        <v>45078</v>
      </c>
      <c r="J53" s="76">
        <v>45078</v>
      </c>
      <c r="K53" s="77" t="s">
        <v>56</v>
      </c>
      <c r="L53" s="65"/>
      <c r="M53" s="65"/>
      <c r="N53" s="65"/>
      <c r="O53" s="65"/>
      <c r="P53" s="78"/>
      <c r="Q53" s="65"/>
      <c r="R53" s="65"/>
      <c r="S53" s="65"/>
      <c r="T53" s="65"/>
      <c r="U53" s="65"/>
      <c r="V53" s="65"/>
    </row>
    <row r="54" spans="1:22" x14ac:dyDescent="0.25">
      <c r="A54" s="70" t="s">
        <v>59</v>
      </c>
      <c r="B54" s="70"/>
      <c r="C54" s="70"/>
      <c r="D54" s="70"/>
      <c r="E54" s="70"/>
      <c r="F54" s="73">
        <f>83764.24</f>
        <v>83764.240000000005</v>
      </c>
      <c r="G54" s="74" t="s">
        <v>55</v>
      </c>
      <c r="H54" s="75"/>
      <c r="I54" s="76">
        <v>45108</v>
      </c>
      <c r="J54" s="76">
        <v>45108</v>
      </c>
      <c r="K54" s="77"/>
      <c r="L54" s="65"/>
      <c r="M54" s="65"/>
      <c r="N54" s="65"/>
      <c r="O54" s="65"/>
      <c r="P54" s="78"/>
      <c r="Q54" s="65"/>
      <c r="R54" s="65"/>
      <c r="S54" s="65"/>
      <c r="T54" s="65"/>
      <c r="U54" s="65"/>
      <c r="V54" s="65"/>
    </row>
    <row r="55" spans="1:22" x14ac:dyDescent="0.25">
      <c r="A55" s="70" t="s">
        <v>59</v>
      </c>
      <c r="B55" s="70"/>
      <c r="C55" s="70"/>
      <c r="D55" s="70"/>
      <c r="E55" s="70"/>
      <c r="F55" s="73">
        <f>83764.24</f>
        <v>83764.240000000005</v>
      </c>
      <c r="G55" s="74" t="s">
        <v>55</v>
      </c>
      <c r="H55" s="75"/>
      <c r="I55" s="76">
        <v>45139</v>
      </c>
      <c r="J55" s="76">
        <v>45139</v>
      </c>
      <c r="K55" s="77"/>
      <c r="L55" s="65"/>
      <c r="M55" s="65"/>
      <c r="N55" s="65"/>
      <c r="O55" s="65"/>
      <c r="P55" s="78"/>
      <c r="Q55" s="65"/>
      <c r="R55" s="65"/>
      <c r="S55" s="65"/>
      <c r="T55" s="65"/>
      <c r="U55" s="65"/>
      <c r="V55" s="65"/>
    </row>
    <row r="56" spans="1:22" x14ac:dyDescent="0.25">
      <c r="A56" s="70" t="s">
        <v>60</v>
      </c>
      <c r="B56" s="70"/>
      <c r="C56" s="70"/>
      <c r="D56" s="70"/>
      <c r="E56" s="70"/>
      <c r="F56" s="73"/>
      <c r="G56" s="74"/>
      <c r="H56" s="77"/>
      <c r="I56" s="77"/>
      <c r="J56" s="77"/>
      <c r="K56" s="77"/>
      <c r="L56" s="65"/>
      <c r="M56" s="65"/>
      <c r="N56" s="65"/>
      <c r="O56" s="65"/>
      <c r="P56" s="78"/>
      <c r="Q56" s="65"/>
      <c r="R56" s="65"/>
      <c r="S56" s="65"/>
      <c r="T56" s="65"/>
      <c r="U56" s="65"/>
      <c r="V56" s="65"/>
    </row>
    <row r="57" spans="1:22" x14ac:dyDescent="0.25">
      <c r="A57" s="70" t="s">
        <v>61</v>
      </c>
      <c r="B57" s="70"/>
      <c r="C57" s="70"/>
      <c r="D57" s="70"/>
      <c r="E57" s="70"/>
      <c r="F57" s="77"/>
      <c r="G57" s="74"/>
      <c r="H57" s="77"/>
      <c r="I57" s="77"/>
      <c r="J57" s="77"/>
      <c r="K57" s="77"/>
      <c r="L57" s="65"/>
      <c r="M57" s="65"/>
      <c r="N57" s="65"/>
      <c r="O57" s="65"/>
      <c r="P57" s="78"/>
      <c r="Q57" s="65"/>
      <c r="R57" s="65"/>
      <c r="S57" s="65"/>
      <c r="T57" s="65"/>
      <c r="U57" s="65"/>
      <c r="V57" s="65"/>
    </row>
    <row r="58" spans="1:22" x14ac:dyDescent="0.25">
      <c r="A58" s="70" t="s">
        <v>62</v>
      </c>
      <c r="B58" s="70"/>
      <c r="C58" s="70"/>
      <c r="D58" s="70"/>
      <c r="E58" s="70"/>
      <c r="F58" s="77"/>
      <c r="G58" s="74"/>
      <c r="H58" s="77"/>
      <c r="I58" s="77"/>
      <c r="J58" s="77"/>
      <c r="K58" s="77"/>
      <c r="L58" s="65"/>
      <c r="M58" s="65"/>
      <c r="N58" s="65"/>
      <c r="O58" s="65"/>
      <c r="P58" s="78"/>
      <c r="Q58" s="65"/>
      <c r="R58" s="65"/>
      <c r="S58" s="65"/>
      <c r="T58" s="65"/>
      <c r="U58" s="65"/>
      <c r="V58" s="65"/>
    </row>
    <row r="59" spans="1:22" x14ac:dyDescent="0.25">
      <c r="A59" s="70" t="s">
        <v>63</v>
      </c>
      <c r="B59" s="70"/>
      <c r="C59" s="70"/>
      <c r="D59" s="70"/>
      <c r="E59" s="70"/>
      <c r="F59" s="77"/>
      <c r="G59" s="74"/>
      <c r="H59" s="77"/>
      <c r="I59" s="77"/>
      <c r="J59" s="77"/>
      <c r="K59" s="77"/>
      <c r="L59" s="65"/>
      <c r="M59" s="65"/>
      <c r="N59" s="65"/>
      <c r="O59" s="65"/>
      <c r="P59" s="78"/>
      <c r="Q59" s="65"/>
      <c r="R59" s="65"/>
      <c r="S59" s="65"/>
      <c r="T59" s="65"/>
      <c r="U59" s="65"/>
      <c r="V59" s="65"/>
    </row>
    <row r="60" spans="1:22" x14ac:dyDescent="0.25">
      <c r="A60" s="80" t="s">
        <v>64</v>
      </c>
      <c r="B60" s="80"/>
      <c r="C60" s="80"/>
      <c r="D60" s="80"/>
      <c r="E60" s="80"/>
      <c r="F60" s="81">
        <f>SUM(F46:F59)</f>
        <v>2652945.1500000008</v>
      </c>
      <c r="G60" s="82"/>
      <c r="H60" s="82"/>
      <c r="I60" s="82"/>
      <c r="J60" s="82"/>
      <c r="K60" s="82"/>
      <c r="L60" s="65"/>
      <c r="M60" s="65"/>
      <c r="N60" s="65"/>
      <c r="O60" s="65"/>
      <c r="P60" s="78"/>
      <c r="Q60" s="65"/>
      <c r="R60" s="65"/>
      <c r="S60" s="65"/>
      <c r="T60" s="65"/>
      <c r="U60" s="65"/>
      <c r="V60" s="65"/>
    </row>
    <row r="61" spans="1:22" x14ac:dyDescent="0.25">
      <c r="A61" s="83" t="s">
        <v>65</v>
      </c>
      <c r="B61" s="83"/>
      <c r="C61" s="83"/>
      <c r="D61" s="83"/>
      <c r="E61" s="83"/>
      <c r="F61" s="83"/>
      <c r="G61" s="83"/>
      <c r="H61" s="83"/>
      <c r="I61" s="78"/>
      <c r="J61" s="78"/>
      <c r="K61" s="78"/>
      <c r="L61" s="78"/>
      <c r="M61" s="78"/>
      <c r="N61" s="78"/>
      <c r="O61" s="78"/>
      <c r="P61" s="65"/>
      <c r="Q61" s="65"/>
      <c r="R61" s="65"/>
      <c r="S61" s="65"/>
      <c r="T61" s="65"/>
      <c r="U61" s="65"/>
      <c r="V61" s="65"/>
    </row>
    <row r="62" spans="1:22" ht="15.75" thickBot="1" x14ac:dyDescent="0.3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65"/>
      <c r="Q62" s="65"/>
      <c r="R62" s="65"/>
      <c r="S62" s="65"/>
      <c r="T62" s="65"/>
      <c r="U62" s="65"/>
      <c r="V62" s="65"/>
    </row>
    <row r="63" spans="1:22" ht="15.75" customHeight="1" x14ac:dyDescent="0.25">
      <c r="A63" s="85" t="s">
        <v>66</v>
      </c>
      <c r="B63" s="86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83"/>
      <c r="N63" s="83"/>
      <c r="O63" s="83"/>
      <c r="P63" s="65"/>
      <c r="Q63" s="65"/>
      <c r="R63" s="65"/>
      <c r="S63" s="65"/>
      <c r="T63" s="65"/>
      <c r="U63" s="65"/>
      <c r="V63" s="65"/>
    </row>
    <row r="64" spans="1:22" ht="15.75" thickBot="1" x14ac:dyDescent="0.3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1"/>
      <c r="L64" s="83"/>
      <c r="M64" s="83"/>
      <c r="N64" s="83"/>
      <c r="O64" s="83"/>
      <c r="P64" s="65"/>
      <c r="Q64" s="65"/>
      <c r="R64" s="65"/>
      <c r="S64" s="65"/>
      <c r="T64" s="65"/>
      <c r="U64" s="65"/>
      <c r="V64" s="65"/>
    </row>
    <row r="65" spans="1:22" x14ac:dyDescent="0.25">
      <c r="A65" s="65"/>
      <c r="B65" s="65"/>
      <c r="C65" s="6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x14ac:dyDescent="0.25">
      <c r="A66" s="83" t="s">
        <v>67</v>
      </c>
      <c r="B66" s="83"/>
      <c r="C66" s="83"/>
      <c r="D66" s="83"/>
      <c r="E66" s="83"/>
      <c r="F66" s="83"/>
      <c r="G66" s="83"/>
      <c r="H66" s="83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ht="38.25" customHeight="1" x14ac:dyDescent="0.25">
      <c r="A67" s="92"/>
      <c r="B67" s="92"/>
      <c r="C67" s="92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2" x14ac:dyDescent="0.25">
      <c r="A68" s="65"/>
      <c r="B68" s="65"/>
      <c r="C68" s="6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2" x14ac:dyDescent="0.25">
      <c r="A69" s="65"/>
      <c r="B69" s="65"/>
      <c r="C69" s="6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2" x14ac:dyDescent="0.25">
      <c r="A70" s="93"/>
      <c r="B70" s="93"/>
      <c r="C70" s="6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  <row r="71" spans="1:22" x14ac:dyDescent="0.25">
      <c r="A71" s="65"/>
      <c r="B71" s="65"/>
      <c r="C71" s="6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</row>
    <row r="72" spans="1:22" x14ac:dyDescent="0.25">
      <c r="A72" s="65"/>
      <c r="B72" s="65"/>
      <c r="C72" s="6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1:22" x14ac:dyDescent="0.25">
      <c r="A73" s="65"/>
      <c r="B73" s="65"/>
      <c r="C73" s="6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2" x14ac:dyDescent="0.25">
      <c r="A74" s="65"/>
      <c r="B74" s="65"/>
      <c r="C74" s="66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</row>
    <row r="75" spans="1:22" x14ac:dyDescent="0.25">
      <c r="A75" s="65"/>
      <c r="B75" s="65"/>
      <c r="C75" s="66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</row>
    <row r="76" spans="1:22" x14ac:dyDescent="0.25">
      <c r="A76" s="94"/>
      <c r="B76" s="94"/>
      <c r="C76" s="9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</row>
    <row r="77" spans="1:22" x14ac:dyDescent="0.25">
      <c r="A77" s="94"/>
      <c r="B77" s="94"/>
      <c r="C77" s="95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</row>
    <row r="78" spans="1:22" x14ac:dyDescent="0.25">
      <c r="A78" s="94"/>
      <c r="B78" s="94"/>
      <c r="C78" s="95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</row>
    <row r="79" spans="1:22" x14ac:dyDescent="0.25">
      <c r="A79" s="94"/>
      <c r="B79" s="94"/>
      <c r="C79" s="95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</row>
    <row r="80" spans="1:22" x14ac:dyDescent="0.25">
      <c r="A80" s="94"/>
      <c r="B80" s="94"/>
      <c r="C80" s="95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</row>
    <row r="81" spans="1:22" x14ac:dyDescent="0.25">
      <c r="A81" s="94"/>
      <c r="B81" s="94"/>
      <c r="C81" s="95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</row>
    <row r="82" spans="1:22" x14ac:dyDescent="0.25">
      <c r="A82" s="94"/>
      <c r="B82" s="94"/>
      <c r="C82" s="95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</row>
    <row r="83" spans="1:22" x14ac:dyDescent="0.25">
      <c r="A83" s="94"/>
      <c r="B83" s="94"/>
      <c r="C83" s="95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</row>
    <row r="84" spans="1:22" x14ac:dyDescent="0.25">
      <c r="A84" s="94"/>
      <c r="B84" s="94"/>
      <c r="C84" s="95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</row>
    <row r="85" spans="1:22" x14ac:dyDescent="0.25">
      <c r="A85" s="94"/>
      <c r="B85" s="94"/>
      <c r="C85" s="9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</row>
    <row r="86" spans="1:22" x14ac:dyDescent="0.25">
      <c r="A86" s="94"/>
      <c r="B86" s="94"/>
      <c r="C86" s="95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</row>
    <row r="87" spans="1:22" x14ac:dyDescent="0.25">
      <c r="A87" s="94"/>
      <c r="B87" s="94"/>
      <c r="C87" s="95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</row>
    <row r="88" spans="1:22" x14ac:dyDescent="0.25">
      <c r="A88" s="94"/>
      <c r="B88" s="94"/>
      <c r="C88" s="95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</row>
    <row r="89" spans="1:22" x14ac:dyDescent="0.25">
      <c r="A89" s="94"/>
      <c r="B89" s="94"/>
      <c r="C89" s="95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</row>
    <row r="90" spans="1:22" x14ac:dyDescent="0.25">
      <c r="A90" s="94"/>
      <c r="B90" s="94"/>
      <c r="C90" s="95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 x14ac:dyDescent="0.25">
      <c r="A91" s="94"/>
      <c r="B91" s="94"/>
      <c r="C91" s="95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</row>
    <row r="92" spans="1:22" x14ac:dyDescent="0.25">
      <c r="A92" s="94"/>
      <c r="B92" s="94"/>
      <c r="C92" s="95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</row>
    <row r="93" spans="1:22" x14ac:dyDescent="0.25">
      <c r="A93" s="94"/>
      <c r="B93" s="94"/>
      <c r="C93" s="95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</row>
    <row r="94" spans="1:22" x14ac:dyDescent="0.25">
      <c r="A94" s="94"/>
      <c r="B94" s="94"/>
      <c r="C94" s="95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</row>
    <row r="95" spans="1:22" x14ac:dyDescent="0.25">
      <c r="A95" s="94"/>
      <c r="B95" s="94"/>
      <c r="C95" s="95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</row>
    <row r="96" spans="1:22" x14ac:dyDescent="0.25">
      <c r="A96" s="94"/>
      <c r="B96" s="94"/>
      <c r="C96" s="95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</row>
    <row r="97" spans="1:22" x14ac:dyDescent="0.25">
      <c r="A97" s="94"/>
      <c r="B97" s="94"/>
      <c r="C97" s="95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</row>
    <row r="98" spans="1:22" x14ac:dyDescent="0.25">
      <c r="A98" s="94"/>
      <c r="B98" s="94"/>
      <c r="C98" s="95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</row>
    <row r="99" spans="1:22" x14ac:dyDescent="0.25">
      <c r="A99" s="94"/>
      <c r="B99" s="94"/>
      <c r="C99" s="95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</row>
    <row r="100" spans="1:22" x14ac:dyDescent="0.25">
      <c r="A100" s="94"/>
      <c r="B100" s="94"/>
      <c r="C100" s="95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</row>
    <row r="101" spans="1:22" x14ac:dyDescent="0.25">
      <c r="A101" s="94"/>
      <c r="B101" s="94"/>
      <c r="C101" s="95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2" x14ac:dyDescent="0.25">
      <c r="A102" s="94"/>
      <c r="B102" s="94"/>
      <c r="C102" s="95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</row>
    <row r="103" spans="1:22" x14ac:dyDescent="0.25">
      <c r="A103" s="94"/>
      <c r="B103" s="94"/>
      <c r="C103" s="95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</row>
    <row r="104" spans="1:22" x14ac:dyDescent="0.25">
      <c r="A104" s="94"/>
      <c r="B104" s="94"/>
      <c r="C104" s="95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</row>
    <row r="105" spans="1:22" x14ac:dyDescent="0.25">
      <c r="A105" s="94"/>
      <c r="B105" s="94"/>
      <c r="C105" s="95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</row>
    <row r="106" spans="1:22" x14ac:dyDescent="0.25">
      <c r="A106" s="94"/>
      <c r="B106" s="94"/>
      <c r="C106" s="95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</row>
    <row r="107" spans="1:22" x14ac:dyDescent="0.25">
      <c r="A107" s="94"/>
      <c r="B107" s="94"/>
      <c r="C107" s="95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</row>
    <row r="108" spans="1:22" x14ac:dyDescent="0.25">
      <c r="A108" s="94"/>
      <c r="B108" s="94"/>
      <c r="C108" s="95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</row>
    <row r="109" spans="1:22" x14ac:dyDescent="0.25">
      <c r="A109" s="94"/>
      <c r="B109" s="94"/>
      <c r="C109" s="95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</row>
    <row r="110" spans="1:22" x14ac:dyDescent="0.25">
      <c r="A110" s="94"/>
      <c r="B110" s="94"/>
      <c r="C110" s="95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</row>
    <row r="111" spans="1:22" x14ac:dyDescent="0.25">
      <c r="A111" s="94"/>
      <c r="B111" s="94"/>
      <c r="C111" s="95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</row>
    <row r="112" spans="1:22" x14ac:dyDescent="0.25">
      <c r="A112" s="94"/>
      <c r="B112" s="94"/>
      <c r="C112" s="95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</sheetData>
  <mergeCells count="56">
    <mergeCell ref="A63:K64"/>
    <mergeCell ref="L63:O64"/>
    <mergeCell ref="A66:H66"/>
    <mergeCell ref="A67:C67"/>
    <mergeCell ref="A57:E57"/>
    <mergeCell ref="A58:E58"/>
    <mergeCell ref="A59:E59"/>
    <mergeCell ref="A60:E60"/>
    <mergeCell ref="A61:H61"/>
    <mergeCell ref="A62:O62"/>
    <mergeCell ref="A51:E51"/>
    <mergeCell ref="A52:E52"/>
    <mergeCell ref="A53:E53"/>
    <mergeCell ref="A54:E54"/>
    <mergeCell ref="A55:E55"/>
    <mergeCell ref="A56:E56"/>
    <mergeCell ref="A45:E45"/>
    <mergeCell ref="A46:E46"/>
    <mergeCell ref="A47:E47"/>
    <mergeCell ref="A48:E48"/>
    <mergeCell ref="A49:E49"/>
    <mergeCell ref="A50:E50"/>
    <mergeCell ref="A37:E38"/>
    <mergeCell ref="A39:E39"/>
    <mergeCell ref="A40:E40"/>
    <mergeCell ref="A41:E41"/>
    <mergeCell ref="A42:E42"/>
    <mergeCell ref="A44:K44"/>
    <mergeCell ref="K20:N20"/>
    <mergeCell ref="O20:P20"/>
    <mergeCell ref="R20:S20"/>
    <mergeCell ref="T20:U20"/>
    <mergeCell ref="V20:V21"/>
    <mergeCell ref="A36:E3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496062992125984" right="0.31496062992125984" top="0.98425196850393704" bottom="0.59055118110236227" header="0.31496062992125984" footer="0.31496062992125984"/>
  <pageSetup paperSize="9" scale="36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(VIGENTE)</vt:lpstr>
      <vt:lpstr>'HECAD (VIGENTE)'!Area_de_impressao</vt:lpstr>
      <vt:lpstr>'HECAD (VIGENTE)'!Titulos_de_impressao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2023-09-28T17:25:12Z</dcterms:created>
  <dcterms:modified xsi:type="dcterms:W3CDTF">2023-09-28T17:25:40Z</dcterms:modified>
</cp:coreProperties>
</file>