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10-Outubro\"/>
    </mc:Choice>
  </mc:AlternateContent>
  <xr:revisionPtr revIDLastSave="0" documentId="13_ncr:1_{B30A01E9-1DE3-46D3-8074-F4585C7E82E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3" sheetId="1" r:id="rId1"/>
  </sheets>
  <definedNames>
    <definedName name="_xlnm.Print_Area" localSheetId="0">'10.2023'!$A$1:$B$91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8" i="1" l="1"/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<sst xmlns="http://schemas.openxmlformats.org/spreadsheetml/2006/main" count="73" uniqueCount="73">
  <si>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</si>
  <si>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</si>
  <si>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</si>
  <si>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</si>
  <si>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</si>
  <si>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</si>
  <si>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</si>
  <si>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</si>
  <si>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</si>
  <si>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</si>
  <si>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</si>
  <si>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</si>
  <si>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</si>
  <si>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</si>
  <si>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</si>
  <si>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</si>
  <si>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</si>
  <si>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</si>
  <si>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</si>
  <si>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</si>
  <si>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</si>
  <si>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</si>
  <si>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</si>
  <si>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</si>
  <si>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</si>
  <si>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</si>
  <si>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</si>
  <si>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</si>
  <si>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</si>
  <si>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</si>
  <si>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</si>
  <si>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</si>
  <si>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</si>
  <si>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</si>
  <si>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</si>
  <si>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</si>
  <si>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</si>
  <si>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</si>
  <si>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</si>
  <si>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</si>
  <si>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</si>
  <si>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</si>
  <si>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</si>
  <si>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</si>
  <si>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</si>
  <si>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</si>
  <si>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</si>
  <si>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</si>
  <si>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</si>
  <si>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</si>
  <si>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</si>
  <si>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</si>
  <si>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</si>
  <si>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</si>
  <si>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</si>
  <si>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</si>
  <si>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</si>
  <si>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</si>
  <si>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</si>
  <si>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</si>
  <si>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</si>
  <si>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</si>
  <si>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</si>
  <si>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 xml:space="preserve">CONTRATO DE GESTÃO/ADITIVO Nº:         020/2023 SES/GO   -   CONTRATO </t>
  </si>
  <si>
    <t>VIGÊNCIA DO CONTRATO DE GESTÃO/TERMO ADITIVO:  12/04/2023 à 12/04/2027</t>
  </si>
  <si>
    <t>5.1.8 Outros - Reembolso de Despesas</t>
  </si>
  <si>
    <t>GERÊNCIA CORPORATIVA DE CUSTOS, CONTÁBIL E FINANCEIRA:</t>
  </si>
  <si>
    <t>2.5 Outras entradas - Estornos bancários/Devolução de pagamento/ Reembolso</t>
  </si>
  <si>
    <t>Competência: 10/2023</t>
  </si>
  <si>
    <t xml:space="preserve">8.1 Glosa - servidores cedidos </t>
  </si>
  <si>
    <t xml:space="preserve">8.3 Glosa - residentes </t>
  </si>
  <si>
    <t>7.SALDO BANCÁRIO FINAL EM 31/10/2023</t>
  </si>
  <si>
    <t>Goiânia, 08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</si>
</sst>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62" zoomScale="93" zoomScaleNormal="93" zoomScaleSheetLayoutView="70" zoomScalePageLayoutView="70" workbookViewId="0">
      <selection activeCell="C78" sqref="C78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3"/>
      <c r="B1" s="63"/>
    </row>
    <row r="2" spans="1:3" customFormat="1" x14ac:dyDescent="0.35">
      <c r="A2" s="64" t="s">
        <v>0</v>
      </c>
      <c r="B2" s="64"/>
      <c r="C2" s="1"/>
    </row>
    <row r="3" spans="1:3" customFormat="1" x14ac:dyDescent="0.35">
      <c r="A3" s="64"/>
      <c r="B3" s="64"/>
      <c r="C3" s="1"/>
    </row>
    <row r="4" spans="1:3" customFormat="1" x14ac:dyDescent="0.35">
      <c r="A4" s="64"/>
      <c r="B4" s="64"/>
      <c r="C4" s="1"/>
    </row>
    <row r="5" spans="1:3" customFormat="1" x14ac:dyDescent="0.35">
      <c r="A5" s="64"/>
      <c r="B5" s="64"/>
      <c r="C5" s="1"/>
    </row>
    <row r="6" spans="1:3" customFormat="1" x14ac:dyDescent="0.35">
      <c r="A6" s="64"/>
      <c r="B6" s="64"/>
      <c r="C6" s="1"/>
    </row>
    <row r="7" spans="1:3" customForma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x14ac:dyDescent="0.35">
      <c r="A10" s="66" t="s">
        <v>39</v>
      </c>
      <c r="B10" s="66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57" t="s">
        <v>28</v>
      </c>
      <c r="B12" s="57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57" t="s">
        <v>49</v>
      </c>
      <c r="B14" s="57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24"/>
      <c r="C16" s="1"/>
    </row>
    <row r="17" spans="1:3" customFormat="1" x14ac:dyDescent="0.35">
      <c r="A17" s="61" t="s">
        <v>64</v>
      </c>
      <c r="B17" s="62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58" t="s">
        <v>2</v>
      </c>
      <c r="B22" s="58"/>
    </row>
    <row r="23" spans="1:3" customFormat="1" ht="11.25" customHeight="1" x14ac:dyDescent="0.35">
      <c r="A23" s="10"/>
      <c r="B23" s="59" t="s">
        <v>43</v>
      </c>
    </row>
    <row r="24" spans="1:3" customFormat="1" ht="14.25" customHeight="1" x14ac:dyDescent="0.35">
      <c r="A24" s="11" t="s">
        <v>68</v>
      </c>
      <c r="B24" s="59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14695.38</v>
      </c>
      <c r="C27" s="15"/>
    </row>
    <row r="28" spans="1:3" customFormat="1" x14ac:dyDescent="0.35">
      <c r="A28" s="42" t="s">
        <v>56</v>
      </c>
      <c r="B28" s="14">
        <f>616880.14+32700.22</f>
        <v>649580.36</v>
      </c>
      <c r="C28" s="15"/>
    </row>
    <row r="29" spans="1:3" customFormat="1" x14ac:dyDescent="0.35">
      <c r="A29" s="53" t="s">
        <v>30</v>
      </c>
      <c r="B29" s="41">
        <f>B27+B28+B26</f>
        <v>664275.74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12927379.01</v>
      </c>
      <c r="C32" s="16"/>
    </row>
    <row r="33" spans="1:3" customFormat="1" x14ac:dyDescent="0.35">
      <c r="A33" s="48" t="s">
        <v>62</v>
      </c>
      <c r="B33" s="14">
        <v>71402.3</v>
      </c>
      <c r="C33" s="16"/>
    </row>
    <row r="34" spans="1:3" customFormat="1" x14ac:dyDescent="0.35">
      <c r="A34" s="52" t="s">
        <v>57</v>
      </c>
      <c r="B34" s="14">
        <v>26311.25</v>
      </c>
      <c r="C34" s="16"/>
    </row>
    <row r="35" spans="1:3" customFormat="1" x14ac:dyDescent="0.35">
      <c r="A35" s="52" t="s">
        <v>61</v>
      </c>
      <c r="B35" s="14">
        <v>747.08</v>
      </c>
      <c r="C35" s="16"/>
    </row>
    <row r="36" spans="1:3" customFormat="1" x14ac:dyDescent="0.35">
      <c r="A36" s="52" t="s">
        <v>67</v>
      </c>
      <c r="B36" s="14">
        <v>19958.919999999998</v>
      </c>
      <c r="C36" s="16"/>
    </row>
    <row r="37" spans="1:3" customFormat="1" x14ac:dyDescent="0.35">
      <c r="A37" s="49" t="s">
        <v>31</v>
      </c>
      <c r="B37" s="41">
        <f>SUM(B32:B36)</f>
        <v>13045798.560000001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15017033.140000001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15017033.140000001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14880083</v>
      </c>
      <c r="C45" s="8"/>
    </row>
    <row r="46" spans="1:3" customFormat="1" x14ac:dyDescent="0.35">
      <c r="A46" s="43" t="s">
        <v>8</v>
      </c>
      <c r="B46" s="51">
        <f>B45</f>
        <v>14880083</v>
      </c>
      <c r="C46" s="8"/>
    </row>
    <row r="47" spans="1:3" customFormat="1" x14ac:dyDescent="0.35">
      <c r="A47" s="52" t="s">
        <v>60</v>
      </c>
      <c r="B47" s="14">
        <v>71403</v>
      </c>
      <c r="C47" s="8"/>
    </row>
    <row r="48" spans="1:3" customFormat="1" x14ac:dyDescent="0.35">
      <c r="A48" s="43" t="s">
        <v>9</v>
      </c>
      <c r="B48" s="51">
        <f>B47</f>
        <v>71403</v>
      </c>
      <c r="C48" s="8"/>
    </row>
    <row r="49" spans="1:3" customFormat="1" x14ac:dyDescent="0.35">
      <c r="A49" s="30" t="s">
        <v>34</v>
      </c>
      <c r="B49" s="34">
        <f>B46+B48</f>
        <v>14951486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4359259.2</v>
      </c>
      <c r="C53" s="16"/>
    </row>
    <row r="54" spans="1:3" customFormat="1" x14ac:dyDescent="0.35">
      <c r="A54" s="46" t="s">
        <v>13</v>
      </c>
      <c r="B54" s="14">
        <v>5741672.8600000003</v>
      </c>
      <c r="C54" s="16"/>
    </row>
    <row r="55" spans="1:3" customFormat="1" x14ac:dyDescent="0.35">
      <c r="A55" s="46" t="s">
        <v>14</v>
      </c>
      <c r="B55" s="14">
        <v>599368.74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604855.78</v>
      </c>
      <c r="C57" s="16"/>
    </row>
    <row r="58" spans="1:3" customFormat="1" x14ac:dyDescent="0.35">
      <c r="A58" s="44" t="s">
        <v>17</v>
      </c>
      <c r="B58" s="14">
        <v>1393325.81</v>
      </c>
      <c r="C58" s="16"/>
    </row>
    <row r="59" spans="1:3" customFormat="1" ht="29" x14ac:dyDescent="0.35">
      <c r="A59" s="44" t="s">
        <v>18</v>
      </c>
      <c r="B59" s="14">
        <v>382378.29</v>
      </c>
      <c r="C59" s="16"/>
    </row>
    <row r="60" spans="1:3" customFormat="1" x14ac:dyDescent="0.35">
      <c r="A60" s="44" t="s">
        <v>65</v>
      </c>
      <c r="B60" s="14">
        <v>3582.18</v>
      </c>
      <c r="C60" s="16"/>
    </row>
    <row r="61" spans="1:3" customFormat="1" x14ac:dyDescent="0.35">
      <c r="A61" s="43" t="s">
        <v>33</v>
      </c>
      <c r="B61" s="41">
        <f>SUM(B53:B60)</f>
        <v>13084442.859999999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0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0</v>
      </c>
      <c r="C68" s="8"/>
      <c r="D68" s="26">
        <f>B29+B37-B69</f>
        <v>625631.44000000134</v>
      </c>
    </row>
    <row r="69" spans="1:4" ht="14.25" customHeight="1" x14ac:dyDescent="0.35">
      <c r="A69" s="43" t="s">
        <v>36</v>
      </c>
      <c r="B69" s="41">
        <f>B61+B68</f>
        <v>13084442.859999999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0"/>
      <c r="B75" s="60"/>
      <c r="C75" s="22"/>
    </row>
    <row r="76" spans="1:4" x14ac:dyDescent="0.35">
      <c r="A76" s="28" t="s">
        <v>71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14539.89</v>
      </c>
      <c r="C78" s="15"/>
      <c r="D78"/>
    </row>
    <row r="79" spans="1:4" x14ac:dyDescent="0.35">
      <c r="A79" s="42" t="s">
        <v>53</v>
      </c>
      <c r="B79" s="14">
        <v>611091.55000000005</v>
      </c>
      <c r="C79" s="23"/>
      <c r="D79"/>
    </row>
    <row r="80" spans="1:4" x14ac:dyDescent="0.35">
      <c r="A80" s="43" t="s">
        <v>38</v>
      </c>
      <c r="B80" s="41">
        <f>(B29+B37)-(B69+B74)</f>
        <v>625631.44000000134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69</v>
      </c>
      <c r="B83" s="41">
        <v>472361.2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70</v>
      </c>
      <c r="B85" s="41">
        <v>89677.02</v>
      </c>
      <c r="C85" s="1"/>
    </row>
    <row r="86" spans="1:3" x14ac:dyDescent="0.35">
      <c r="A86" s="37" t="s">
        <v>26</v>
      </c>
      <c r="B86" s="39">
        <f>B83+B84+B85</f>
        <v>562038.22</v>
      </c>
    </row>
    <row r="87" spans="1:3" ht="29.25" customHeight="1" x14ac:dyDescent="0.35">
      <c r="A87" s="56" t="s">
        <v>58</v>
      </c>
      <c r="B87" s="56"/>
    </row>
    <row r="88" spans="1:3" ht="15.5" customHeight="1" x14ac:dyDescent="0.35">
      <c r="A88" s="55"/>
      <c r="B88" s="54"/>
    </row>
    <row r="89" spans="1:3" ht="15.75" customHeight="1" x14ac:dyDescent="0.35">
      <c r="A89" s="27" t="s">
        <v>66</v>
      </c>
      <c r="B89" s="25" t="s">
        <v>72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2023-11-08T17:47:15Z</cp:lastPrinted>
  <dcterms:created xsi:type="dcterms:W3CDTF">2021-09-23T15:15:02Z</dcterms:created>
  <dcterms:modified xsi:type="dcterms:W3CDTF">2023-11-08T17:47:17Z</dcterms:modified>
  <dc:language>pt-BR</dc:language>
</cp:coreProperties>
</file>