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10-Outubro\"/>
    </mc:Choice>
  </mc:AlternateContent>
  <xr:revisionPtr revIDLastSave="0" documentId="13_ncr:1_{27D4524F-4580-41D3-8DFA-E5CDD03F90A5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3" sheetId="1" r:id="rId1"/>
  </sheets>
  <definedNames>
    <definedName name="_xlnm.Print_Area" localSheetId="0">'10.2023'!$A$1:$B$92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28" i="1" l="1"/>
  <c r="B27" i="1"/>
  <c r="B29" i="1" s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<sst xmlns="http://schemas.openxmlformats.org/spreadsheetml/2006/main" count="73" uniqueCount="73">
  <si>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</si>
  <si>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</si>
  <si>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</si>
  <si>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</si>
  <si>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</si>
  <si>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</si>
  <si>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</si>
  <si>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</si>
  <si>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</si>
  <si>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</si>
  <si>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</si>
  <si>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</si>
  <si>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</si>
  <si>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</si>
  <si>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</si>
  <si>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</si>
  <si>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</si>
  <si>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</si>
  <si>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</si>
  <si>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</si>
  <si>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</si>
  <si>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</si>
  <si>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</si>
  <si>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</si>
  <si>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</si>
  <si>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</si>
  <si>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</si>
  <si>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</si>
  <si>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</si>
  <si>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</si>
  <si>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</si>
  <si>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</si>
  <si>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</si>
  <si>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</si>
  <si>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</si>
  <si>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</si>
  <si>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</si>
  <si>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</si>
  <si>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</si>
  <si>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</si>
  <si>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</si>
  <si>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</si>
  <si>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</si>
  <si>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</si>
  <si>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</si>
  <si>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</si>
  <si>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</si>
  <si>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</si>
  <si>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</si>
  <si>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</si>
  <si>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</si>
  <si>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</si>
  <si>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</si>
  <si>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</si>
  <si>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</si>
  <si>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</si>
  <si>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</si>
  <si>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</si>
  <si>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</si>
  <si>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</si>
  <si>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</si>
  <si>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</si>
  <si>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</si>
  <si>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</si>
  <si>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2.5 Outras entradas - DOAÇÕES/REEMBOLSOS/ESTORNO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</si>
  <si>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Itaú 99895-6 Doações
Banco CEF  445-0 Repasse SES/GO
Banco saldo - INVESTIMENTO 
Banco Itaú 31.822-1 Convênio do Covid
Banco CEF 3177-7 Convênio</t>
    </r>
  </si>
  <si>
    <t>VIGÊNCIA DO CONTRATO DE GESTÃO:   INICIO: 28/03/2023   E    TÉRMINO  27/03/2024</t>
  </si>
  <si>
    <t>CONTRATO DE GESTÃO/ADITIVO Nº:       123/2011 SES/GO         13º TERMO ADITIVO</t>
  </si>
  <si>
    <t>Competência: 10/2023</t>
  </si>
  <si>
    <t xml:space="preserve">8.1 Glosa - servidores e residentes cedidos </t>
  </si>
  <si>
    <t xml:space="preserve">8.3 Glosa- Faturas da Enel </t>
  </si>
  <si>
    <t>Goiânia, 07 de novembro de 2023</t>
  </si>
  <si>
    <t>7.SALDO BANCÁRIO FINAL EM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</si>
</sst>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68" zoomScale="91" zoomScaleNormal="91" zoomScaleSheetLayoutView="70" zoomScalePageLayoutView="70" workbookViewId="0">
      <selection activeCell="C78" sqref="C78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3"/>
      <c r="B1" s="63"/>
    </row>
    <row r="2" spans="1:3" customFormat="1" ht="9" customHeight="1" x14ac:dyDescent="0.35">
      <c r="A2" s="64" t="s">
        <v>0</v>
      </c>
      <c r="B2" s="64"/>
      <c r="C2" s="1"/>
    </row>
    <row r="3" spans="1:3" customFormat="1" ht="9" customHeight="1" x14ac:dyDescent="0.35">
      <c r="A3" s="64"/>
      <c r="B3" s="64"/>
      <c r="C3" s="1"/>
    </row>
    <row r="4" spans="1:3" customFormat="1" ht="9" customHeight="1" x14ac:dyDescent="0.35">
      <c r="A4" s="64"/>
      <c r="B4" s="64"/>
      <c r="C4" s="1"/>
    </row>
    <row r="5" spans="1:3" customFormat="1" ht="9" customHeight="1" x14ac:dyDescent="0.35">
      <c r="A5" s="64"/>
      <c r="B5" s="64"/>
      <c r="C5" s="1"/>
    </row>
    <row r="6" spans="1:3" customFormat="1" ht="9" customHeight="1" x14ac:dyDescent="0.35">
      <c r="A6" s="64"/>
      <c r="B6" s="64"/>
      <c r="C6" s="1"/>
    </row>
    <row r="7" spans="1:3" customFormat="1" ht="9" customHeigh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67</v>
      </c>
      <c r="B16" s="18"/>
    </row>
    <row r="17" spans="1:3" customFormat="1" ht="16" customHeight="1" x14ac:dyDescent="0.35">
      <c r="A17" s="18" t="s">
        <v>66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16778338.75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1" t="s">
        <v>2</v>
      </c>
      <c r="B22" s="61"/>
    </row>
    <row r="23" spans="1:3" customFormat="1" ht="14.15" customHeight="1" x14ac:dyDescent="0.35">
      <c r="A23" s="22"/>
      <c r="B23" s="62" t="s">
        <v>54</v>
      </c>
    </row>
    <row r="24" spans="1:3" customFormat="1" ht="16" customHeight="1" x14ac:dyDescent="0.35">
      <c r="A24" s="23" t="s">
        <v>68</v>
      </c>
      <c r="B24" s="62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59">
        <v>2962.84</v>
      </c>
      <c r="C26" s="7"/>
    </row>
    <row r="27" spans="1:3" customFormat="1" ht="16" customHeight="1" x14ac:dyDescent="0.35">
      <c r="A27" s="48" t="s">
        <v>49</v>
      </c>
      <c r="B27" s="20">
        <f>19053.95+7912.61+0.05</f>
        <v>26966.61</v>
      </c>
      <c r="C27" s="7"/>
    </row>
    <row r="28" spans="1:3" customFormat="1" ht="16" customHeight="1" x14ac:dyDescent="0.35">
      <c r="A28" s="48" t="s">
        <v>50</v>
      </c>
      <c r="B28" s="20">
        <f>367371.79+1507074.67</f>
        <v>1874446.46</v>
      </c>
      <c r="C28" s="7"/>
    </row>
    <row r="29" spans="1:3" customFormat="1" ht="16" customHeight="1" x14ac:dyDescent="0.35">
      <c r="A29" s="49" t="s">
        <v>32</v>
      </c>
      <c r="B29" s="24">
        <f>B27+B28+B26</f>
        <v>1904375.9100000001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16179942.49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60373.04</v>
      </c>
      <c r="C34" s="8"/>
    </row>
    <row r="35" spans="1:3" customFormat="1" ht="16" customHeight="1" x14ac:dyDescent="0.35">
      <c r="A35" s="51" t="s">
        <v>44</v>
      </c>
      <c r="B35" s="20">
        <v>24303.919999999998</v>
      </c>
      <c r="C35" s="8"/>
    </row>
    <row r="36" spans="1:3" customFormat="1" ht="16" customHeight="1" x14ac:dyDescent="0.35">
      <c r="A36" s="51" t="s">
        <v>64</v>
      </c>
      <c r="B36" s="20">
        <v>175814.39</v>
      </c>
      <c r="C36" s="8"/>
    </row>
    <row r="37" spans="1:3" customFormat="1" ht="16" customHeight="1" x14ac:dyDescent="0.35">
      <c r="A37" s="27" t="s">
        <v>33</v>
      </c>
      <c r="B37" s="24">
        <f>SUM(B32:B36)</f>
        <v>16440433.84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26305797.870000001</v>
      </c>
      <c r="C40" s="9"/>
    </row>
    <row r="41" spans="1:3" customFormat="1" ht="16" customHeight="1" x14ac:dyDescent="0.35">
      <c r="A41" s="25" t="s">
        <v>46</v>
      </c>
      <c r="B41" s="20">
        <v>0</v>
      </c>
      <c r="C41" s="9"/>
    </row>
    <row r="42" spans="1:3" customFormat="1" ht="16" customHeight="1" x14ac:dyDescent="0.35">
      <c r="A42" s="26" t="s">
        <v>34</v>
      </c>
      <c r="B42" s="24">
        <f>SUM(B40:B41)</f>
        <v>26305797.870000001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24932169.989999998</v>
      </c>
      <c r="C45" s="3"/>
    </row>
    <row r="46" spans="1:3" customFormat="1" ht="16" customHeight="1" x14ac:dyDescent="0.35">
      <c r="A46" s="53" t="s">
        <v>8</v>
      </c>
      <c r="B46" s="24">
        <f>B45</f>
        <v>24932169.989999998</v>
      </c>
      <c r="C46" s="3"/>
    </row>
    <row r="47" spans="1:3" customFormat="1" ht="16" customHeight="1" x14ac:dyDescent="0.35">
      <c r="A47" s="51" t="s">
        <v>48</v>
      </c>
      <c r="B47" s="20">
        <v>3283836</v>
      </c>
      <c r="C47" s="3"/>
    </row>
    <row r="48" spans="1:3" customFormat="1" ht="16" customHeight="1" x14ac:dyDescent="0.35">
      <c r="A48" s="53" t="s">
        <v>9</v>
      </c>
      <c r="B48" s="24">
        <f>B47</f>
        <v>3283836</v>
      </c>
      <c r="C48" s="3"/>
    </row>
    <row r="49" spans="1:3" customFormat="1" ht="16" customHeight="1" x14ac:dyDescent="0.35">
      <c r="A49" s="29" t="s">
        <v>35</v>
      </c>
      <c r="B49" s="34">
        <f>B46+B48</f>
        <v>28216005.989999998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428193.82</v>
      </c>
      <c r="C53" s="8"/>
    </row>
    <row r="54" spans="1:3" customFormat="1" ht="16" customHeight="1" x14ac:dyDescent="0.35">
      <c r="A54" s="54" t="s">
        <v>13</v>
      </c>
      <c r="B54" s="20">
        <v>7215018.0199999996</v>
      </c>
      <c r="C54" s="8"/>
    </row>
    <row r="55" spans="1:3" customFormat="1" ht="16" customHeight="1" x14ac:dyDescent="0.35">
      <c r="A55" s="54" t="s">
        <v>14</v>
      </c>
      <c r="B55" s="20">
        <v>3779111.37</v>
      </c>
      <c r="C55" s="8"/>
    </row>
    <row r="56" spans="1:3" customFormat="1" ht="16" customHeight="1" x14ac:dyDescent="0.35">
      <c r="A56" s="52" t="s">
        <v>15</v>
      </c>
      <c r="B56" s="20">
        <v>80798.649999999994</v>
      </c>
      <c r="C56" s="8"/>
    </row>
    <row r="57" spans="1:3" customFormat="1" ht="16" customHeight="1" x14ac:dyDescent="0.35">
      <c r="A57" s="52" t="s">
        <v>16</v>
      </c>
      <c r="B57" s="20">
        <v>689630.21</v>
      </c>
      <c r="C57" s="8"/>
    </row>
    <row r="58" spans="1:3" customFormat="1" ht="16" customHeight="1" x14ac:dyDescent="0.35">
      <c r="A58" s="52" t="s">
        <v>17</v>
      </c>
      <c r="B58" s="20">
        <v>1569344.99</v>
      </c>
      <c r="C58" s="8"/>
    </row>
    <row r="59" spans="1:3" customFormat="1" ht="29.15" customHeight="1" x14ac:dyDescent="0.35">
      <c r="A59" s="52" t="s">
        <v>57</v>
      </c>
      <c r="B59" s="20">
        <v>585194.73</v>
      </c>
      <c r="C59" s="8"/>
    </row>
    <row r="60" spans="1:3" customFormat="1" ht="16" customHeight="1" x14ac:dyDescent="0.35">
      <c r="A60" s="52" t="s">
        <v>61</v>
      </c>
      <c r="B60" s="20">
        <v>3193.56</v>
      </c>
      <c r="C60" s="8"/>
    </row>
    <row r="61" spans="1:3" customFormat="1" ht="16" customHeight="1" x14ac:dyDescent="0.35">
      <c r="A61" s="53" t="s">
        <v>58</v>
      </c>
      <c r="B61" s="24">
        <f>SUM(B53:B60)</f>
        <v>14350485.350000001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147532.29999999999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147532.29999999999</v>
      </c>
      <c r="C68" s="3"/>
      <c r="D68"/>
    </row>
    <row r="69" spans="1:5" ht="16" customHeight="1" x14ac:dyDescent="0.35">
      <c r="A69" s="53" t="s">
        <v>37</v>
      </c>
      <c r="B69" s="24">
        <f>B61+B68</f>
        <v>14498017.650000002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3846792.0999999978</v>
      </c>
    </row>
    <row r="76" spans="1:5" ht="16" customHeight="1" x14ac:dyDescent="0.35">
      <c r="A76" s="43" t="s">
        <v>72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59">
        <v>2962.84</v>
      </c>
      <c r="C77" s="7"/>
      <c r="D77"/>
    </row>
    <row r="78" spans="1:5" ht="16" customHeight="1" x14ac:dyDescent="0.35">
      <c r="A78" s="48" t="s">
        <v>51</v>
      </c>
      <c r="B78" s="20">
        <v>29295.71</v>
      </c>
      <c r="C78" s="7"/>
      <c r="D78" s="15"/>
    </row>
    <row r="79" spans="1:5" ht="16" customHeight="1" x14ac:dyDescent="0.35">
      <c r="A79" s="48" t="s">
        <v>52</v>
      </c>
      <c r="B79" s="20">
        <v>3814533.55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3846792.0999999978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69</v>
      </c>
      <c r="B83" s="24">
        <f>56097.17+16506.52</f>
        <v>72603.69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70</v>
      </c>
      <c r="B85" s="24">
        <v>252870.14</v>
      </c>
      <c r="C85" s="1"/>
    </row>
    <row r="86" spans="1:5" ht="16" customHeight="1" x14ac:dyDescent="0.35">
      <c r="A86" s="40" t="s">
        <v>26</v>
      </c>
      <c r="B86" s="41">
        <f>B83+B84+B85</f>
        <v>325473.83</v>
      </c>
    </row>
    <row r="87" spans="1:5" ht="128.5" customHeight="1" x14ac:dyDescent="0.35">
      <c r="A87" s="66" t="s">
        <v>65</v>
      </c>
      <c r="B87" s="67"/>
    </row>
    <row r="88" spans="1:5" ht="12.5" customHeight="1" x14ac:dyDescent="0.35">
      <c r="A88" s="58"/>
      <c r="B88" s="58"/>
    </row>
    <row r="89" spans="1:5" ht="15.75" customHeight="1" x14ac:dyDescent="0.35">
      <c r="A89" s="38" t="s">
        <v>63</v>
      </c>
      <c r="B89" s="37" t="s">
        <v>71</v>
      </c>
    </row>
    <row r="90" spans="1:5" x14ac:dyDescent="0.35">
      <c r="A90" s="60"/>
      <c r="B90" s="60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2023-11-07T17:12:48Z</cp:lastPrinted>
  <dcterms:created xsi:type="dcterms:W3CDTF">2021-09-23T15:15:02Z</dcterms:created>
  <dcterms:modified xsi:type="dcterms:W3CDTF">2023-11-07T17:12:49Z</dcterms:modified>
  <dc:language>pt-BR</dc:language>
</cp:coreProperties>
</file>