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3\11-Novembro\"/>
    </mc:Choice>
  </mc:AlternateContent>
  <xr:revisionPtr revIDLastSave="0" documentId="13_ncr:1_{A86CAD3F-5C1E-4A64-A873-658F76412D08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11.2023" sheetId="1" r:id="rId1"/>
  </sheets>
  <definedNames>
    <definedName name="_xlnm.Print_Area" localSheetId="0">'11.2023'!$A$1:$B$92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" l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E75" i="1" l="1"/>
  <c r="E76" i="1" s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<sst xmlns="http://schemas.openxmlformats.org/spreadsheetml/2006/main" count="74" uniqueCount="74">
  <si>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</si>
  <si>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</si>
  <si>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</si>
  <si>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</si>
  <si>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</si>
  <si>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</si>
  <si>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</si>
  <si>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</si>
  <si>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</si>
  <si>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</si>
  <si>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</si>
  <si>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</si>
  <si>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</si>
  <si>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</si>
  <si>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</si>
  <si>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</si>
  <si>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</si>
  <si>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</si>
  <si>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</si>
  <si>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</si>
  <si>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</si>
  <si>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</si>
  <si>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</si>
  <si>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</si>
  <si>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</si>
  <si>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</si>
  <si>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</si>
  <si>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</si>
  <si>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</si>
  <si>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</si>
  <si>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</si>
  <si>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</si>
  <si>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</si>
  <si>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</si>
  <si>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</si>
  <si>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</si>
  <si>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</si>
  <si>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</si>
  <si>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</si>
  <si>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</si>
  <si>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</si>
  <si>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</si>
  <si>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</si>
  <si>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</si>
  <si>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</si>
  <si>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</si>
  <si>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</si>
  <si>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</si>
  <si>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</si>
  <si>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</si>
  <si>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</si>
  <si>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</si>
  <si>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</si>
  <si>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</si>
  <si>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</si>
  <si>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</si>
  <si>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</si>
  <si>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</si>
  <si>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</si>
  <si>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5.2.1 Aquisições de Bens (equipamentos, mobiliários,etc)</t>
  </si>
  <si>
    <t xml:space="preserve">5.2.4 Outros </t>
  </si>
  <si>
    <t>5.1.8 Outros (Reembolso de despesas)</t>
  </si>
  <si>
    <t>6.2 Valores Devolvidos à Contratante -INVESTIMENTO (MINISTÉRIO DA SAÚDE)</t>
  </si>
  <si>
    <t>GERÊNCIA CORPORATIVA DE CUSTOS, CONTÁBIL E FINANCEIRA:</t>
  </si>
  <si>
    <t>2.5 Outras entradas - DOAÇÕES/REEMBOLSOS/ESTORNO</t>
  </si>
  <si>
    <t>VIGÊNCIA DO CONTRATO DE GESTÃO:   INICIO: 28/03/2023   E    TÉRMINO  27/03/2024</t>
  </si>
  <si>
    <t>CONTRATO DE GESTÃO/ADITIVO Nº:       123/2011 SES/GO         13º TERMO ADITIVO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</si>
  <si>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/ Banco Caixa 6946-9 Fundo Rescisório
Banco Itaú 31-777-7 FMS
Banco Itaú 99895-6 Doações
Banco CEF  445-0; 6943-4 Repasse Custeio SES/GO
Banco saldo - INVESTIMENTO 
Banco Itaú 31.822-1 Convênio do Covid / Banco Caixa 6944-2
Banco CEF 3177-7 Convênio</t>
    </r>
  </si>
  <si>
    <t>Competência: 11/2023</t>
  </si>
  <si>
    <t>7.SALDO BANCÁRIO FINAL EM 30/11/2023</t>
  </si>
  <si>
    <t>Goiânia, 06 de dezembro de 2023</t>
  </si>
  <si>
    <t>8.1 Glosa - servidores e residentes cedidos *</t>
  </si>
  <si>
    <t>8.3 Glosa- Faturas da Enel *</t>
  </si>
  <si>
    <t>*Obs.: Valores de glosas não informados devido ao não recebimento das informações por parte da 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</si>
</sst>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7" fillId="10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1</xdr:col>
      <xdr:colOff>276614</xdr:colOff>
      <xdr:row>0</xdr:row>
      <xdr:rowOff>1134243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"/>
  <sheetViews>
    <sheetView showGridLines="0" tabSelected="1" topLeftCell="A70" zoomScale="91" zoomScaleNormal="91" zoomScaleSheetLayoutView="70" zoomScalePageLayoutView="70" workbookViewId="0">
      <selection activeCell="A91" sqref="A91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3"/>
      <c r="B1" s="63"/>
    </row>
    <row r="2" spans="1:3" customFormat="1" ht="9" customHeight="1" x14ac:dyDescent="0.35">
      <c r="A2" s="64" t="s">
        <v>0</v>
      </c>
      <c r="B2" s="64"/>
      <c r="C2" s="1"/>
    </row>
    <row r="3" spans="1:3" customFormat="1" ht="9" customHeight="1" x14ac:dyDescent="0.35">
      <c r="A3" s="64"/>
      <c r="B3" s="64"/>
      <c r="C3" s="1"/>
    </row>
    <row r="4" spans="1:3" customFormat="1" ht="9" customHeight="1" x14ac:dyDescent="0.35">
      <c r="A4" s="64"/>
      <c r="B4" s="64"/>
      <c r="C4" s="1"/>
    </row>
    <row r="5" spans="1:3" customFormat="1" ht="9" customHeight="1" x14ac:dyDescent="0.35">
      <c r="A5" s="64"/>
      <c r="B5" s="64"/>
      <c r="C5" s="1"/>
    </row>
    <row r="6" spans="1:3" customFormat="1" ht="9" customHeight="1" x14ac:dyDescent="0.35">
      <c r="A6" s="64"/>
      <c r="B6" s="64"/>
      <c r="C6" s="1"/>
    </row>
    <row r="7" spans="1:3" customFormat="1" ht="9" customHeight="1" x14ac:dyDescent="0.35">
      <c r="A7" s="64"/>
      <c r="B7" s="64"/>
      <c r="C7" s="2"/>
    </row>
    <row r="8" spans="1:3" customFormat="1" ht="23.25" customHeight="1" x14ac:dyDescent="0.35">
      <c r="A8" s="65" t="s">
        <v>1</v>
      </c>
      <c r="B8" s="65"/>
      <c r="C8" s="2"/>
    </row>
    <row r="9" spans="1:3" customFormat="1" ht="23.25" customHeight="1" x14ac:dyDescent="0.35">
      <c r="A9" s="65"/>
      <c r="B9" s="65"/>
      <c r="C9" s="2"/>
    </row>
    <row r="10" spans="1:3" customFormat="1" ht="16" customHeight="1" x14ac:dyDescent="0.35">
      <c r="A10" s="16" t="s">
        <v>40</v>
      </c>
      <c r="B10" s="16"/>
      <c r="C10" s="1"/>
    </row>
    <row r="11" spans="1:3" customFormat="1" ht="16" customHeight="1" x14ac:dyDescent="0.35">
      <c r="A11" s="16" t="s">
        <v>31</v>
      </c>
      <c r="B11" s="17"/>
      <c r="C11" s="1"/>
    </row>
    <row r="12" spans="1:3" customFormat="1" ht="16" customHeight="1" x14ac:dyDescent="0.35">
      <c r="A12" s="18" t="s">
        <v>30</v>
      </c>
      <c r="B12" s="18"/>
    </row>
    <row r="13" spans="1:3" customFormat="1" ht="16" customHeight="1" x14ac:dyDescent="0.35">
      <c r="A13" s="18" t="s">
        <v>29</v>
      </c>
      <c r="B13" s="17"/>
      <c r="C13" s="1"/>
    </row>
    <row r="14" spans="1:3" customFormat="1" ht="16" customHeight="1" x14ac:dyDescent="0.35">
      <c r="A14" s="18" t="s">
        <v>28</v>
      </c>
      <c r="B14" s="18"/>
      <c r="C14" s="1"/>
    </row>
    <row r="15" spans="1:3" customFormat="1" ht="16" customHeight="1" x14ac:dyDescent="0.35">
      <c r="A15" s="18" t="s">
        <v>27</v>
      </c>
      <c r="B15" s="17"/>
      <c r="C15" s="1"/>
    </row>
    <row r="16" spans="1:3" customFormat="1" ht="16" customHeight="1" x14ac:dyDescent="0.35">
      <c r="A16" s="18" t="s">
        <v>66</v>
      </c>
      <c r="B16" s="18"/>
    </row>
    <row r="17" spans="1:3" customFormat="1" ht="16" customHeight="1" x14ac:dyDescent="0.35">
      <c r="A17" s="18" t="s">
        <v>65</v>
      </c>
      <c r="B17" s="18"/>
      <c r="C17" s="1"/>
    </row>
    <row r="18" spans="1:3" customFormat="1" ht="16" customHeight="1" x14ac:dyDescent="0.35">
      <c r="A18" s="18"/>
      <c r="B18" s="17"/>
      <c r="C18" s="1"/>
    </row>
    <row r="19" spans="1:3" s="4" customFormat="1" ht="16" customHeight="1" x14ac:dyDescent="0.35">
      <c r="A19" s="19" t="s">
        <v>55</v>
      </c>
      <c r="B19" s="20">
        <v>16778338.75</v>
      </c>
      <c r="C19" s="3"/>
    </row>
    <row r="20" spans="1:3" s="4" customFormat="1" ht="16" customHeight="1" x14ac:dyDescent="0.35">
      <c r="A20" s="19" t="s">
        <v>56</v>
      </c>
      <c r="B20" s="20">
        <v>0</v>
      </c>
      <c r="C20" s="3"/>
    </row>
    <row r="21" spans="1:3" s="4" customFormat="1" ht="16" customHeight="1" x14ac:dyDescent="0.35">
      <c r="A21" s="19"/>
      <c r="B21" s="21"/>
      <c r="C21" s="3"/>
    </row>
    <row r="22" spans="1:3" customFormat="1" ht="22" customHeight="1" x14ac:dyDescent="0.35">
      <c r="A22" s="61" t="s">
        <v>2</v>
      </c>
      <c r="B22" s="61"/>
    </row>
    <row r="23" spans="1:3" customFormat="1" ht="14.15" customHeight="1" x14ac:dyDescent="0.35">
      <c r="A23" s="22"/>
      <c r="B23" s="62" t="s">
        <v>54</v>
      </c>
    </row>
    <row r="24" spans="1:3" customFormat="1" ht="16" customHeight="1" x14ac:dyDescent="0.35">
      <c r="A24" s="23" t="s">
        <v>68</v>
      </c>
      <c r="B24" s="62"/>
      <c r="C24" s="5"/>
    </row>
    <row r="25" spans="1:3" customFormat="1" ht="16" customHeight="1" x14ac:dyDescent="0.35">
      <c r="A25" s="43" t="s">
        <v>3</v>
      </c>
      <c r="B25" s="47"/>
      <c r="C25" s="6"/>
    </row>
    <row r="26" spans="1:3" customFormat="1" ht="16" customHeight="1" x14ac:dyDescent="0.35">
      <c r="A26" s="48" t="s">
        <v>4</v>
      </c>
      <c r="B26" s="59">
        <v>2962.84</v>
      </c>
      <c r="C26" s="7"/>
    </row>
    <row r="27" spans="1:3" customFormat="1" ht="16" customHeight="1" x14ac:dyDescent="0.35">
      <c r="A27" s="48" t="s">
        <v>49</v>
      </c>
      <c r="B27" s="20">
        <v>29295.71</v>
      </c>
      <c r="C27" s="7"/>
    </row>
    <row r="28" spans="1:3" customFormat="1" ht="16" customHeight="1" x14ac:dyDescent="0.35">
      <c r="A28" s="48" t="s">
        <v>50</v>
      </c>
      <c r="B28" s="20">
        <v>3814533.55</v>
      </c>
      <c r="C28" s="7"/>
    </row>
    <row r="29" spans="1:3" customFormat="1" ht="16" customHeight="1" x14ac:dyDescent="0.35">
      <c r="A29" s="49" t="s">
        <v>32</v>
      </c>
      <c r="B29" s="24">
        <f>B27+B28+B26</f>
        <v>3846792.0999999996</v>
      </c>
      <c r="C29" s="7"/>
    </row>
    <row r="30" spans="1:3" customFormat="1" ht="16" customHeight="1" x14ac:dyDescent="0.35">
      <c r="A30" s="48"/>
      <c r="B30" s="20"/>
      <c r="C30" s="7"/>
    </row>
    <row r="31" spans="1:3" customFormat="1" ht="16" customHeight="1" x14ac:dyDescent="0.35">
      <c r="A31" s="43" t="s">
        <v>5</v>
      </c>
      <c r="B31" s="43"/>
      <c r="C31" s="5"/>
    </row>
    <row r="32" spans="1:3" customFormat="1" ht="16" customHeight="1" x14ac:dyDescent="0.35">
      <c r="A32" s="50" t="s">
        <v>41</v>
      </c>
      <c r="B32" s="20">
        <v>16072820.51</v>
      </c>
      <c r="C32" s="8"/>
    </row>
    <row r="33" spans="1:3" customFormat="1" ht="16" customHeight="1" x14ac:dyDescent="0.35">
      <c r="A33" s="50" t="s">
        <v>42</v>
      </c>
      <c r="B33" s="20">
        <v>0</v>
      </c>
      <c r="C33" s="8"/>
    </row>
    <row r="34" spans="1:3" customFormat="1" ht="16" customHeight="1" x14ac:dyDescent="0.35">
      <c r="A34" s="51" t="s">
        <v>43</v>
      </c>
      <c r="B34" s="20">
        <v>40488.79</v>
      </c>
      <c r="C34" s="8"/>
    </row>
    <row r="35" spans="1:3" customFormat="1" ht="16" customHeight="1" x14ac:dyDescent="0.35">
      <c r="A35" s="51" t="s">
        <v>44</v>
      </c>
      <c r="B35" s="20">
        <v>18707.55</v>
      </c>
      <c r="C35" s="8"/>
    </row>
    <row r="36" spans="1:3" customFormat="1" ht="16" customHeight="1" x14ac:dyDescent="0.35">
      <c r="A36" s="51" t="s">
        <v>64</v>
      </c>
      <c r="B36" s="20">
        <v>4628287.4000000004</v>
      </c>
      <c r="C36" s="8"/>
    </row>
    <row r="37" spans="1:3" customFormat="1" ht="16" customHeight="1" x14ac:dyDescent="0.35">
      <c r="A37" s="27" t="s">
        <v>33</v>
      </c>
      <c r="B37" s="24">
        <f>SUM(B32:B36)</f>
        <v>20760304.25</v>
      </c>
      <c r="C37" s="9"/>
    </row>
    <row r="38" spans="1:3" customFormat="1" ht="16" customHeight="1" x14ac:dyDescent="0.35">
      <c r="A38" s="27"/>
      <c r="B38" s="28"/>
      <c r="C38" s="9"/>
    </row>
    <row r="39" spans="1:3" customFormat="1" ht="16" customHeight="1" x14ac:dyDescent="0.35">
      <c r="A39" s="45" t="s">
        <v>6</v>
      </c>
      <c r="B39" s="46"/>
      <c r="C39" s="9"/>
    </row>
    <row r="40" spans="1:3" customFormat="1" ht="16" customHeight="1" x14ac:dyDescent="0.35">
      <c r="A40" s="25" t="s">
        <v>45</v>
      </c>
      <c r="B40" s="20">
        <v>8765592.9600000009</v>
      </c>
      <c r="C40" s="9"/>
    </row>
    <row r="41" spans="1:3" customFormat="1" ht="16" customHeight="1" x14ac:dyDescent="0.35">
      <c r="A41" s="25" t="s">
        <v>46</v>
      </c>
      <c r="B41" s="20">
        <v>3311704.53</v>
      </c>
      <c r="C41" s="9"/>
    </row>
    <row r="42" spans="1:3" customFormat="1" ht="16" customHeight="1" x14ac:dyDescent="0.35">
      <c r="A42" s="26" t="s">
        <v>34</v>
      </c>
      <c r="B42" s="24">
        <f>SUM(B40:B41)</f>
        <v>12077297.49</v>
      </c>
      <c r="C42" s="9"/>
    </row>
    <row r="43" spans="1:3" s="11" customFormat="1" ht="16" customHeight="1" x14ac:dyDescent="0.35">
      <c r="A43" s="30"/>
      <c r="B43" s="31"/>
      <c r="C43" s="10"/>
    </row>
    <row r="44" spans="1:3" customFormat="1" ht="16" customHeight="1" x14ac:dyDescent="0.35">
      <c r="A44" s="32" t="s">
        <v>7</v>
      </c>
      <c r="B44" s="33"/>
      <c r="C44" s="3"/>
    </row>
    <row r="45" spans="1:3" customFormat="1" ht="16" customHeight="1" x14ac:dyDescent="0.35">
      <c r="A45" s="52" t="s">
        <v>47</v>
      </c>
      <c r="B45" s="20">
        <v>9811313</v>
      </c>
      <c r="C45" s="3"/>
    </row>
    <row r="46" spans="1:3" customFormat="1" ht="16" customHeight="1" x14ac:dyDescent="0.35">
      <c r="A46" s="53" t="s">
        <v>8</v>
      </c>
      <c r="B46" s="24">
        <f>B45</f>
        <v>9811313</v>
      </c>
      <c r="C46" s="3"/>
    </row>
    <row r="47" spans="1:3" customFormat="1" ht="16" customHeight="1" x14ac:dyDescent="0.35">
      <c r="A47" s="51" t="s">
        <v>48</v>
      </c>
      <c r="B47" s="20">
        <v>2267931</v>
      </c>
      <c r="C47" s="3"/>
    </row>
    <row r="48" spans="1:3" customFormat="1" ht="16" customHeight="1" x14ac:dyDescent="0.35">
      <c r="A48" s="53" t="s">
        <v>9</v>
      </c>
      <c r="B48" s="24">
        <f>B47</f>
        <v>2267931</v>
      </c>
      <c r="C48" s="3"/>
    </row>
    <row r="49" spans="1:3" customFormat="1" ht="16" customHeight="1" x14ac:dyDescent="0.35">
      <c r="A49" s="29" t="s">
        <v>35</v>
      </c>
      <c r="B49" s="34">
        <f>B46+B48</f>
        <v>12079244</v>
      </c>
      <c r="C49" s="3"/>
    </row>
    <row r="50" spans="1:3" s="11" customFormat="1" ht="16" customHeight="1" x14ac:dyDescent="0.35">
      <c r="A50" s="30"/>
      <c r="B50" s="31"/>
      <c r="C50" s="10"/>
    </row>
    <row r="51" spans="1:3" customFormat="1" ht="16" customHeight="1" x14ac:dyDescent="0.35">
      <c r="A51" s="29" t="s">
        <v>10</v>
      </c>
      <c r="B51" s="35"/>
      <c r="C51" s="3"/>
    </row>
    <row r="52" spans="1:3" customFormat="1" ht="16" customHeight="1" x14ac:dyDescent="0.35">
      <c r="A52" s="29" t="s">
        <v>11</v>
      </c>
      <c r="B52" s="29"/>
      <c r="C52" s="5"/>
    </row>
    <row r="53" spans="1:3" customFormat="1" ht="16" customHeight="1" x14ac:dyDescent="0.35">
      <c r="A53" s="52" t="s">
        <v>12</v>
      </c>
      <c r="B53" s="20">
        <v>8835626.5</v>
      </c>
      <c r="C53" s="8"/>
    </row>
    <row r="54" spans="1:3" customFormat="1" ht="16" customHeight="1" x14ac:dyDescent="0.35">
      <c r="A54" s="54" t="s">
        <v>13</v>
      </c>
      <c r="B54" s="20">
        <v>1601473.94</v>
      </c>
      <c r="C54" s="8"/>
    </row>
    <row r="55" spans="1:3" customFormat="1" ht="16" customHeight="1" x14ac:dyDescent="0.35">
      <c r="A55" s="54" t="s">
        <v>14</v>
      </c>
      <c r="B55" s="20">
        <v>2066468.41</v>
      </c>
      <c r="C55" s="8"/>
    </row>
    <row r="56" spans="1:3" customFormat="1" ht="16" customHeight="1" x14ac:dyDescent="0.35">
      <c r="A56" s="52" t="s">
        <v>15</v>
      </c>
      <c r="B56" s="20">
        <v>52623.47</v>
      </c>
      <c r="C56" s="8"/>
    </row>
    <row r="57" spans="1:3" customFormat="1" ht="16" customHeight="1" x14ac:dyDescent="0.35">
      <c r="A57" s="52" t="s">
        <v>16</v>
      </c>
      <c r="B57" s="20">
        <v>872357.18</v>
      </c>
      <c r="C57" s="8"/>
    </row>
    <row r="58" spans="1:3" customFormat="1" ht="16" customHeight="1" x14ac:dyDescent="0.35">
      <c r="A58" s="52" t="s">
        <v>17</v>
      </c>
      <c r="B58" s="20">
        <v>1936436.59</v>
      </c>
      <c r="C58" s="8"/>
    </row>
    <row r="59" spans="1:3" customFormat="1" ht="29.15" customHeight="1" x14ac:dyDescent="0.35">
      <c r="A59" s="52" t="s">
        <v>57</v>
      </c>
      <c r="B59" s="20">
        <v>504493.27</v>
      </c>
      <c r="C59" s="8"/>
    </row>
    <row r="60" spans="1:3" customFormat="1" ht="16" customHeight="1" x14ac:dyDescent="0.35">
      <c r="A60" s="52" t="s">
        <v>61</v>
      </c>
      <c r="B60" s="20">
        <v>4429133</v>
      </c>
      <c r="C60" s="8"/>
    </row>
    <row r="61" spans="1:3" customFormat="1" ht="16" customHeight="1" x14ac:dyDescent="0.35">
      <c r="A61" s="53" t="s">
        <v>58</v>
      </c>
      <c r="B61" s="24">
        <f>SUM(B53:B60)</f>
        <v>20298612.359999999</v>
      </c>
      <c r="C61" s="8"/>
    </row>
    <row r="62" spans="1:3" customFormat="1" ht="16" customHeight="1" x14ac:dyDescent="0.35">
      <c r="A62" s="30"/>
      <c r="B62" s="36"/>
      <c r="C62" s="8"/>
    </row>
    <row r="63" spans="1:3" customFormat="1" ht="16" customHeight="1" x14ac:dyDescent="0.35">
      <c r="A63" s="45" t="s">
        <v>18</v>
      </c>
      <c r="B63" s="45"/>
      <c r="C63" s="9"/>
    </row>
    <row r="64" spans="1:3" customFormat="1" ht="16" customHeight="1" x14ac:dyDescent="0.35">
      <c r="A64" s="52" t="s">
        <v>59</v>
      </c>
      <c r="B64" s="20">
        <v>414000.28</v>
      </c>
      <c r="C64" s="9"/>
    </row>
    <row r="65" spans="1:5" ht="16" customHeight="1" x14ac:dyDescent="0.35">
      <c r="A65" s="52" t="s">
        <v>19</v>
      </c>
      <c r="B65" s="20">
        <v>0</v>
      </c>
      <c r="C65" s="9"/>
      <c r="D65"/>
    </row>
    <row r="66" spans="1:5" ht="16" customHeight="1" x14ac:dyDescent="0.35">
      <c r="A66" s="52" t="s">
        <v>20</v>
      </c>
      <c r="B66" s="20">
        <v>0</v>
      </c>
      <c r="C66" s="9"/>
      <c r="D66"/>
    </row>
    <row r="67" spans="1:5" ht="16" customHeight="1" x14ac:dyDescent="0.35">
      <c r="A67" s="52" t="s">
        <v>60</v>
      </c>
      <c r="B67" s="20">
        <v>0</v>
      </c>
      <c r="C67" s="9"/>
      <c r="D67"/>
    </row>
    <row r="68" spans="1:5" ht="16" customHeight="1" x14ac:dyDescent="0.35">
      <c r="A68" s="53" t="s">
        <v>36</v>
      </c>
      <c r="B68" s="24">
        <f>SUM(B64:B67)</f>
        <v>414000.28</v>
      </c>
      <c r="C68" s="3"/>
      <c r="D68"/>
    </row>
    <row r="69" spans="1:5" ht="16" customHeight="1" x14ac:dyDescent="0.35">
      <c r="A69" s="53" t="s">
        <v>37</v>
      </c>
      <c r="B69" s="24">
        <f>B61+B68</f>
        <v>20712612.640000001</v>
      </c>
      <c r="C69" s="3"/>
      <c r="D69"/>
    </row>
    <row r="70" spans="1:5" ht="16" customHeight="1" x14ac:dyDescent="0.35">
      <c r="A70" s="30"/>
      <c r="B70" s="28"/>
      <c r="C70" s="3"/>
      <c r="D70"/>
    </row>
    <row r="71" spans="1:5" ht="16" customHeight="1" x14ac:dyDescent="0.35">
      <c r="A71" s="32" t="s">
        <v>21</v>
      </c>
      <c r="B71" s="33"/>
      <c r="C71" s="3"/>
      <c r="D71"/>
    </row>
    <row r="72" spans="1:5" ht="16" customHeight="1" x14ac:dyDescent="0.35">
      <c r="A72" s="52" t="s">
        <v>22</v>
      </c>
      <c r="B72" s="20">
        <v>0</v>
      </c>
      <c r="C72" s="9"/>
      <c r="D72" s="15"/>
    </row>
    <row r="73" spans="1:5" ht="16" customHeight="1" x14ac:dyDescent="0.35">
      <c r="A73" s="52" t="s">
        <v>62</v>
      </c>
      <c r="B73" s="20">
        <v>0</v>
      </c>
      <c r="C73" s="1"/>
      <c r="D73"/>
    </row>
    <row r="74" spans="1:5" ht="16" customHeight="1" x14ac:dyDescent="0.35">
      <c r="A74" s="53" t="s">
        <v>38</v>
      </c>
      <c r="B74" s="55">
        <f>B72+B73</f>
        <v>0</v>
      </c>
      <c r="C74" s="1"/>
      <c r="D74"/>
    </row>
    <row r="75" spans="1:5" s="11" customFormat="1" ht="16" customHeight="1" x14ac:dyDescent="0.35">
      <c r="A75" s="53"/>
      <c r="B75" s="53"/>
      <c r="C75" s="12"/>
      <c r="E75" s="39">
        <f>B29+B37-B69</f>
        <v>3894483.7100000009</v>
      </c>
    </row>
    <row r="76" spans="1:5" ht="16" customHeight="1" x14ac:dyDescent="0.35">
      <c r="A76" s="43" t="s">
        <v>69</v>
      </c>
      <c r="B76" s="44"/>
      <c r="C76" s="7"/>
      <c r="D76"/>
      <c r="E76" s="15">
        <f>B80-E75</f>
        <v>0</v>
      </c>
    </row>
    <row r="77" spans="1:5" ht="16" customHeight="1" x14ac:dyDescent="0.35">
      <c r="A77" s="48" t="s">
        <v>23</v>
      </c>
      <c r="B77" s="59">
        <v>2602.84</v>
      </c>
      <c r="C77" s="7"/>
      <c r="D77"/>
    </row>
    <row r="78" spans="1:5" ht="16" customHeight="1" x14ac:dyDescent="0.35">
      <c r="A78" s="48" t="s">
        <v>51</v>
      </c>
      <c r="B78" s="20">
        <v>16204.47</v>
      </c>
      <c r="C78" s="7"/>
      <c r="D78" s="15"/>
    </row>
    <row r="79" spans="1:5" ht="16" customHeight="1" x14ac:dyDescent="0.35">
      <c r="A79" s="48" t="s">
        <v>52</v>
      </c>
      <c r="B79" s="20">
        <v>3875676.4</v>
      </c>
      <c r="C79" s="13"/>
      <c r="D79"/>
    </row>
    <row r="80" spans="1:5" ht="16" customHeight="1" x14ac:dyDescent="0.35">
      <c r="A80" s="53" t="s">
        <v>39</v>
      </c>
      <c r="B80" s="24">
        <f>(B29+B37)-(B69+B74)</f>
        <v>3894483.7100000009</v>
      </c>
      <c r="C80" s="13"/>
      <c r="D80" s="15"/>
    </row>
    <row r="81" spans="1:5" ht="16" customHeight="1" x14ac:dyDescent="0.35">
      <c r="A81" s="56" t="s">
        <v>53</v>
      </c>
      <c r="B81" s="28"/>
      <c r="C81" s="1"/>
    </row>
    <row r="82" spans="1:5" ht="16" customHeight="1" x14ac:dyDescent="0.35">
      <c r="A82" s="40" t="s">
        <v>24</v>
      </c>
      <c r="B82" s="42"/>
      <c r="C82" s="1"/>
    </row>
    <row r="83" spans="1:5" ht="16" customHeight="1" x14ac:dyDescent="0.35">
      <c r="A83" s="57" t="s">
        <v>71</v>
      </c>
      <c r="B83" s="24">
        <v>0</v>
      </c>
      <c r="C83" s="1"/>
    </row>
    <row r="84" spans="1:5" ht="16" customHeight="1" x14ac:dyDescent="0.35">
      <c r="A84" s="57" t="s">
        <v>25</v>
      </c>
      <c r="B84" s="24">
        <v>0</v>
      </c>
      <c r="C84" s="1"/>
      <c r="E84" s="15"/>
    </row>
    <row r="85" spans="1:5" ht="16" customHeight="1" x14ac:dyDescent="0.35">
      <c r="A85" s="57" t="s">
        <v>72</v>
      </c>
      <c r="B85" s="24">
        <v>0</v>
      </c>
      <c r="C85" s="1"/>
    </row>
    <row r="86" spans="1:5" ht="16" customHeight="1" x14ac:dyDescent="0.35">
      <c r="A86" s="40" t="s">
        <v>26</v>
      </c>
      <c r="B86" s="41">
        <f>B83+B84+B85</f>
        <v>0</v>
      </c>
    </row>
    <row r="87" spans="1:5" ht="128.5" customHeight="1" x14ac:dyDescent="0.35">
      <c r="A87" s="66" t="s">
        <v>67</v>
      </c>
      <c r="B87" s="67"/>
    </row>
    <row r="88" spans="1:5" ht="12.5" customHeight="1" x14ac:dyDescent="0.35">
      <c r="A88" s="58" t="s">
        <v>73</v>
      </c>
      <c r="B88" s="58"/>
    </row>
    <row r="89" spans="1:5" ht="15.75" customHeight="1" x14ac:dyDescent="0.35">
      <c r="A89" s="38" t="s">
        <v>63</v>
      </c>
      <c r="B89" s="37" t="s">
        <v>70</v>
      </c>
    </row>
    <row r="90" spans="1:5" x14ac:dyDescent="0.35">
      <c r="A90" s="60"/>
      <c r="B90" s="60"/>
    </row>
    <row r="100" spans="2:2" ht="18" customHeight="1" x14ac:dyDescent="0.35">
      <c r="B100" s="14"/>
    </row>
  </sheetData>
  <mergeCells count="7">
    <mergeCell ref="A90:B90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11.2023</vt:lpstr>
      <vt:lpstr>'11.2023'!Area_de_impressao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2023-12-06T21:11:45Z</cp:lastPrinted>
  <dcterms:created xsi:type="dcterms:W3CDTF">2021-09-23T15:15:02Z</dcterms:created>
  <dcterms:modified xsi:type="dcterms:W3CDTF">2023-12-06T21:11:47Z</dcterms:modified>
  <dc:language>pt-BR</dc:language>
</cp:coreProperties>
</file>