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3\11-Novembro\"/>
    </mc:Choice>
  </mc:AlternateContent>
  <xr:revisionPtr revIDLastSave="0" documentId="13_ncr:1_{33BF1535-BE89-440D-B4B0-4572FEC13368}" xr6:coauthVersionLast="47" xr6:coauthVersionMax="47" xr10:uidLastSave="{00000000-0000-0000-0000-000000000000}"/>
  <bookViews>
    <workbookView xWindow="28690" yWindow="1720" windowWidth="24220" windowHeight="13000" tabRatio="500" xr2:uid="{00000000-000D-0000-FFFF-FFFF00000000}"/>
  </bookViews>
  <sheets>
    <sheet name="11.2023" sheetId="1" r:id="rId1"/>
  </sheets>
  <definedNames>
    <definedName name="_xlnm.Print_Area" localSheetId="0">'11.2023'!$A$1:$B$93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1" l="1"/>
  <c r="B46" i="1"/>
  <c r="B86" i="1"/>
  <c r="B37" i="1" l="1"/>
  <c r="B48" i="1" l="1"/>
  <c r="B29" i="1" l="1"/>
  <c r="B74" i="1" l="1"/>
  <c r="B61" i="1"/>
  <c r="B49" i="1"/>
  <c r="B42" i="1"/>
  <c r="B69" i="1" l="1"/>
  <c r="D68" i="1" s="1"/>
  <c r="B80" i="1" l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<sst xmlns="http://schemas.openxmlformats.org/spreadsheetml/2006/main" count="74" uniqueCount="74">
  <si>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</si>
  <si>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</si>
  <si>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</si>
  <si>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</si>
  <si>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</si>
  <si>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</si>
  <si>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</si>
  <si>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</si>
  <si>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</si>
  <si>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</si>
  <si>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</si>
  <si>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</si>
  <si>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</si>
  <si>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</si>
  <si>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</si>
  <si>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</si>
  <si>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</si>
  <si>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</si>
  <si>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</si>
  <si>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</si>
  <si>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</si>
  <si>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</si>
  <si>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</si>
  <si>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</si>
  <si>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</si>
  <si>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</si>
  <si>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</si>
  <si>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</si>
  <si>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</si>
  <si>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</si>
  <si>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</si>
  <si>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</si>
  <si>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</si>
  <si>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</si>
  <si>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</si>
  <si>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</si>
  <si>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</si>
  <si>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</si>
  <si>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</si>
  <si>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</si>
  <si>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</si>
  <si>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</si>
  <si>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</si>
  <si>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</si>
  <si>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</si>
  <si>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</si>
  <si>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</si>
  <si>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</si>
  <si>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</si>
  <si>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</si>
  <si>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</si>
  <si>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</si>
  <si>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</si>
  <si>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</si>
  <si>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</si>
  <si>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</si>
  <si>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</si>
  <si>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</si>
  <si>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</si>
  <si>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2.4 Rendimento sobre Aplicação Financeiras - INVESTIMENTO  Banco ITAÚ 31.900-5</t>
  </si>
  <si>
    <t>5.1.8 Outros - Reembolso de despesas</t>
  </si>
  <si>
    <t>GERÊNCIA CORPORATIVA DE CUSTOS, CONTÁBIL E FINANCEIRA:</t>
  </si>
  <si>
    <t>VIGÊNCIA DO CONTRATO DE GESTÃO:    INÍCIO 28/03/2023       E      TÉRMINO 27/03/2024</t>
  </si>
  <si>
    <t>CONTRATO DE GESTÃO/ADITIVO:     Nº 002/2013                          10° TERMO ADITIVO</t>
  </si>
  <si>
    <t>2.5 Outras entradas - Estorno</t>
  </si>
  <si>
    <t>Competência: 11/2023</t>
  </si>
  <si>
    <t>7.SALDO BANCÁRIO FINAL EM 30/11/2023</t>
  </si>
  <si>
    <t>Goiânia, 05 de Dezembro de 2023.</t>
  </si>
  <si>
    <t>*Obs.: Valores de glosas não informados devido ao não recebimento das informações por parte da SES.</t>
  </si>
  <si>
    <t>8.1 Glosa - servidores cedidos *</t>
  </si>
  <si>
    <t>8.3 Glosa - Fatura Equatorial *</t>
  </si>
  <si>
    <t>2.2 Repasse - INVESTIMENTO   CEF 0447-6; 6953-1</t>
  </si>
  <si>
    <t>2.1 Repasse - CUSTEIO Banco CEF 0447-6; 6952-3; 6954-0</t>
  </si>
  <si>
    <t>9.Nota Explicativa: Banco Itaú 31900-5 - Contrato de Gestão; Banco Itaú 31800-7 - Fundo Rescisório; Banco Caixa 447-6; 6952-3; 6953-1 e 6954-0 - Recebimento de Repasse; Caixa - Caixa da Tesouraria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</si>
</sst>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zoomScale="95" zoomScaleNormal="95" zoomScaleSheetLayoutView="95" zoomScalePageLayoutView="70" workbookViewId="0">
      <selection activeCell="A8" sqref="A8:B9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2"/>
      <c r="B1" s="62"/>
    </row>
    <row r="2" spans="1:3" customFormat="1" x14ac:dyDescent="0.35">
      <c r="A2" s="63" t="s">
        <v>0</v>
      </c>
      <c r="B2" s="63"/>
      <c r="C2" s="1"/>
    </row>
    <row r="3" spans="1:3" customFormat="1" x14ac:dyDescent="0.35">
      <c r="A3" s="63"/>
      <c r="B3" s="63"/>
      <c r="C3" s="1"/>
    </row>
    <row r="4" spans="1:3" customFormat="1" x14ac:dyDescent="0.35">
      <c r="A4" s="63"/>
      <c r="B4" s="63"/>
      <c r="C4" s="1"/>
    </row>
    <row r="5" spans="1:3" customFormat="1" x14ac:dyDescent="0.35">
      <c r="A5" s="63"/>
      <c r="B5" s="63"/>
      <c r="C5" s="1"/>
    </row>
    <row r="6" spans="1:3" customFormat="1" x14ac:dyDescent="0.35">
      <c r="A6" s="63"/>
      <c r="B6" s="63"/>
      <c r="C6" s="1"/>
    </row>
    <row r="7" spans="1:3" customFormat="1" x14ac:dyDescent="0.35">
      <c r="A7" s="63"/>
      <c r="B7" s="63"/>
      <c r="C7" s="2"/>
    </row>
    <row r="8" spans="1:3" customFormat="1" ht="23.25" customHeight="1" x14ac:dyDescent="0.35">
      <c r="A8" s="64" t="s">
        <v>1</v>
      </c>
      <c r="B8" s="64"/>
      <c r="C8" s="2"/>
    </row>
    <row r="9" spans="1:3" customFormat="1" ht="23.25" customHeight="1" x14ac:dyDescent="0.35">
      <c r="A9" s="64"/>
      <c r="B9" s="64"/>
      <c r="C9" s="2"/>
    </row>
    <row r="10" spans="1:3" customFormat="1" x14ac:dyDescent="0.35">
      <c r="A10" s="65" t="s">
        <v>33</v>
      </c>
      <c r="B10" s="65"/>
      <c r="C10" s="1"/>
    </row>
    <row r="11" spans="1:3" customFormat="1" x14ac:dyDescent="0.35">
      <c r="A11" s="3" t="s">
        <v>34</v>
      </c>
      <c r="B11" s="4"/>
      <c r="C11" s="1"/>
    </row>
    <row r="12" spans="1:3" customFormat="1" x14ac:dyDescent="0.35">
      <c r="A12" s="66" t="s">
        <v>35</v>
      </c>
      <c r="B12" s="66"/>
    </row>
    <row r="13" spans="1:3" customFormat="1" x14ac:dyDescent="0.35">
      <c r="A13" s="5" t="s">
        <v>36</v>
      </c>
      <c r="B13" s="4"/>
      <c r="C13" s="1"/>
    </row>
    <row r="14" spans="1:3" customFormat="1" x14ac:dyDescent="0.35">
      <c r="A14" s="66" t="s">
        <v>55</v>
      </c>
      <c r="B14" s="66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63</v>
      </c>
      <c r="B16" s="5"/>
    </row>
    <row r="17" spans="1:3" customFormat="1" x14ac:dyDescent="0.35">
      <c r="A17" s="66" t="s">
        <v>62</v>
      </c>
      <c r="B17" s="66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2</v>
      </c>
      <c r="B19" s="30">
        <v>3537467.68</v>
      </c>
      <c r="C19" s="8"/>
    </row>
    <row r="20" spans="1:3" s="9" customFormat="1" x14ac:dyDescent="0.35">
      <c r="A20" s="6" t="s">
        <v>3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8" t="s">
        <v>4</v>
      </c>
      <c r="B22" s="68"/>
    </row>
    <row r="23" spans="1:3" customFormat="1" ht="15.75" customHeight="1" x14ac:dyDescent="0.35">
      <c r="A23" s="10"/>
      <c r="B23" s="69" t="s">
        <v>5</v>
      </c>
    </row>
    <row r="24" spans="1:3" customFormat="1" ht="14.25" customHeight="1" x14ac:dyDescent="0.35">
      <c r="A24" s="11" t="s">
        <v>65</v>
      </c>
      <c r="B24" s="69"/>
      <c r="C24" s="12"/>
    </row>
    <row r="25" spans="1:3" customFormat="1" x14ac:dyDescent="0.35">
      <c r="A25" s="40" t="s">
        <v>6</v>
      </c>
      <c r="B25" s="41"/>
      <c r="C25" s="13"/>
    </row>
    <row r="26" spans="1:3" customFormat="1" x14ac:dyDescent="0.35">
      <c r="A26" s="14" t="s">
        <v>7</v>
      </c>
      <c r="B26" s="21">
        <v>1290.8</v>
      </c>
      <c r="C26" s="16"/>
    </row>
    <row r="27" spans="1:3" customFormat="1" x14ac:dyDescent="0.35">
      <c r="A27" s="14" t="s">
        <v>56</v>
      </c>
      <c r="B27" s="21">
        <v>55053.14</v>
      </c>
      <c r="C27" s="16"/>
    </row>
    <row r="28" spans="1:3" customFormat="1" x14ac:dyDescent="0.35">
      <c r="A28" s="14" t="s">
        <v>48</v>
      </c>
      <c r="B28" s="21">
        <v>12628273.08</v>
      </c>
      <c r="C28" s="16"/>
    </row>
    <row r="29" spans="1:3" customFormat="1" x14ac:dyDescent="0.35">
      <c r="A29" s="17" t="s">
        <v>37</v>
      </c>
      <c r="B29" s="18">
        <f>SUM(B26:B28)</f>
        <v>12684617.02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8</v>
      </c>
      <c r="B31" s="40"/>
      <c r="C31" s="12"/>
    </row>
    <row r="32" spans="1:3" customFormat="1" x14ac:dyDescent="0.35">
      <c r="A32" s="20" t="s">
        <v>72</v>
      </c>
      <c r="B32" s="21">
        <v>0</v>
      </c>
      <c r="C32" s="22"/>
    </row>
    <row r="33" spans="1:3" customFormat="1" x14ac:dyDescent="0.35">
      <c r="A33" s="20" t="s">
        <v>71</v>
      </c>
      <c r="B33" s="21">
        <v>0</v>
      </c>
      <c r="C33" s="22"/>
    </row>
    <row r="34" spans="1:3" customFormat="1" x14ac:dyDescent="0.35">
      <c r="A34" s="3" t="s">
        <v>49</v>
      </c>
      <c r="B34" s="21">
        <v>106081.79</v>
      </c>
      <c r="C34" s="22"/>
    </row>
    <row r="35" spans="1:3" customFormat="1" x14ac:dyDescent="0.35">
      <c r="A35" s="3" t="s">
        <v>59</v>
      </c>
      <c r="B35" s="21">
        <v>569.39</v>
      </c>
      <c r="C35" s="22"/>
    </row>
    <row r="36" spans="1:3" customFormat="1" x14ac:dyDescent="0.35">
      <c r="A36" s="3" t="s">
        <v>64</v>
      </c>
      <c r="B36" s="21">
        <v>77406.070000000007</v>
      </c>
      <c r="C36" s="22"/>
    </row>
    <row r="37" spans="1:3" customFormat="1" x14ac:dyDescent="0.35">
      <c r="A37" s="23" t="s">
        <v>38</v>
      </c>
      <c r="B37" s="24">
        <f>SUM(B32:B36)</f>
        <v>184057.25</v>
      </c>
      <c r="C37" s="25"/>
    </row>
    <row r="38" spans="1:3" customFormat="1" x14ac:dyDescent="0.35">
      <c r="A38" s="26"/>
      <c r="B38" s="27"/>
      <c r="C38" s="25"/>
    </row>
    <row r="39" spans="1:3" customFormat="1" x14ac:dyDescent="0.35">
      <c r="A39" s="42" t="s">
        <v>9</v>
      </c>
      <c r="B39" s="43"/>
      <c r="C39" s="25"/>
    </row>
    <row r="40" spans="1:3" customFormat="1" x14ac:dyDescent="0.35">
      <c r="A40" s="20" t="s">
        <v>51</v>
      </c>
      <c r="B40" s="21">
        <v>3306486.56</v>
      </c>
      <c r="C40" s="25"/>
    </row>
    <row r="41" spans="1:3" customFormat="1" x14ac:dyDescent="0.35">
      <c r="A41" s="20" t="s">
        <v>53</v>
      </c>
      <c r="B41" s="21">
        <v>0</v>
      </c>
      <c r="C41" s="25"/>
    </row>
    <row r="42" spans="1:3" customFormat="1" x14ac:dyDescent="0.35">
      <c r="A42" s="23" t="s">
        <v>39</v>
      </c>
      <c r="B42" s="28">
        <f>B40+B41</f>
        <v>3306486.56</v>
      </c>
      <c r="C42" s="25"/>
    </row>
    <row r="43" spans="1:3" s="32" customFormat="1" x14ac:dyDescent="0.35">
      <c r="A43" s="29"/>
      <c r="B43" s="30"/>
      <c r="C43" s="31"/>
    </row>
    <row r="44" spans="1:3" customFormat="1" x14ac:dyDescent="0.35">
      <c r="A44" s="44" t="s">
        <v>10</v>
      </c>
      <c r="B44" s="45"/>
      <c r="C44" s="8"/>
    </row>
    <row r="45" spans="1:3" customFormat="1" x14ac:dyDescent="0.35">
      <c r="A45" s="33" t="s">
        <v>52</v>
      </c>
      <c r="B45" s="21">
        <v>0</v>
      </c>
      <c r="C45" s="8"/>
    </row>
    <row r="46" spans="1:3" customFormat="1" x14ac:dyDescent="0.35">
      <c r="A46" s="29" t="s">
        <v>11</v>
      </c>
      <c r="B46" s="38">
        <f>B45</f>
        <v>0</v>
      </c>
      <c r="C46" s="8"/>
    </row>
    <row r="47" spans="1:3" customFormat="1" x14ac:dyDescent="0.35">
      <c r="A47" s="3" t="s">
        <v>54</v>
      </c>
      <c r="B47" s="27">
        <v>0</v>
      </c>
      <c r="C47" s="8"/>
    </row>
    <row r="48" spans="1:3" customFormat="1" x14ac:dyDescent="0.35">
      <c r="A48" s="29" t="s">
        <v>12</v>
      </c>
      <c r="B48" s="27">
        <f>B47</f>
        <v>0</v>
      </c>
      <c r="C48" s="8"/>
    </row>
    <row r="49" spans="1:4" x14ac:dyDescent="0.35">
      <c r="A49" s="42" t="s">
        <v>40</v>
      </c>
      <c r="B49" s="46">
        <f>B46+B48</f>
        <v>0</v>
      </c>
      <c r="C49" s="8"/>
      <c r="D49"/>
    </row>
    <row r="50" spans="1:4" s="32" customFormat="1" x14ac:dyDescent="0.35">
      <c r="A50" s="29"/>
      <c r="B50" s="30"/>
      <c r="C50" s="31"/>
    </row>
    <row r="51" spans="1:4" x14ac:dyDescent="0.35">
      <c r="A51" s="42" t="s">
        <v>13</v>
      </c>
      <c r="B51" s="47"/>
      <c r="C51" s="8"/>
      <c r="D51"/>
    </row>
    <row r="52" spans="1:4" x14ac:dyDescent="0.35">
      <c r="A52" s="42" t="s">
        <v>14</v>
      </c>
      <c r="B52" s="42"/>
      <c r="C52" s="12"/>
      <c r="D52"/>
    </row>
    <row r="53" spans="1:4" x14ac:dyDescent="0.35">
      <c r="A53" s="55" t="s">
        <v>15</v>
      </c>
      <c r="B53" s="21">
        <v>1427494.88</v>
      </c>
      <c r="C53" s="22"/>
      <c r="D53"/>
    </row>
    <row r="54" spans="1:4" x14ac:dyDescent="0.35">
      <c r="A54" s="59" t="s">
        <v>16</v>
      </c>
      <c r="B54" s="21">
        <v>1131671.7</v>
      </c>
      <c r="C54" s="22"/>
      <c r="D54"/>
    </row>
    <row r="55" spans="1:4" x14ac:dyDescent="0.35">
      <c r="A55" s="59" t="s">
        <v>17</v>
      </c>
      <c r="B55" s="21">
        <v>246605.36</v>
      </c>
      <c r="C55" s="22"/>
      <c r="D55"/>
    </row>
    <row r="56" spans="1:4" x14ac:dyDescent="0.35">
      <c r="A56" s="55" t="s">
        <v>18</v>
      </c>
      <c r="B56" s="21">
        <v>0</v>
      </c>
      <c r="C56" s="22"/>
      <c r="D56"/>
    </row>
    <row r="57" spans="1:4" x14ac:dyDescent="0.35">
      <c r="A57" s="55" t="s">
        <v>19</v>
      </c>
      <c r="B57" s="21">
        <v>154134.57</v>
      </c>
      <c r="C57" s="22"/>
      <c r="D57"/>
    </row>
    <row r="58" spans="1:4" x14ac:dyDescent="0.35">
      <c r="A58" s="55" t="s">
        <v>20</v>
      </c>
      <c r="B58" s="21">
        <v>317285.55</v>
      </c>
      <c r="C58" s="22"/>
      <c r="D58"/>
    </row>
    <row r="59" spans="1:4" ht="29" x14ac:dyDescent="0.35">
      <c r="A59" s="55" t="s">
        <v>21</v>
      </c>
      <c r="B59" s="21">
        <v>106365.07</v>
      </c>
      <c r="C59" s="22"/>
      <c r="D59"/>
    </row>
    <row r="60" spans="1:4" x14ac:dyDescent="0.35">
      <c r="A60" s="55" t="s">
        <v>60</v>
      </c>
      <c r="B60" s="21">
        <v>0</v>
      </c>
      <c r="C60" s="22"/>
      <c r="D60"/>
    </row>
    <row r="61" spans="1:4" x14ac:dyDescent="0.35">
      <c r="A61" s="54" t="s">
        <v>41</v>
      </c>
      <c r="B61" s="28">
        <f>SUM(B53:B60)</f>
        <v>3383557.1299999994</v>
      </c>
      <c r="C61" s="22"/>
      <c r="D61"/>
    </row>
    <row r="62" spans="1:4" x14ac:dyDescent="0.35">
      <c r="A62" s="54"/>
      <c r="B62" s="21"/>
      <c r="C62" s="22"/>
      <c r="D62"/>
    </row>
    <row r="63" spans="1:4" x14ac:dyDescent="0.35">
      <c r="A63" s="42" t="s">
        <v>22</v>
      </c>
      <c r="B63" s="42"/>
      <c r="C63" s="25"/>
      <c r="D63"/>
    </row>
    <row r="64" spans="1:4" x14ac:dyDescent="0.35">
      <c r="A64" s="55" t="s">
        <v>23</v>
      </c>
      <c r="B64" s="21">
        <v>40428</v>
      </c>
      <c r="C64" s="25"/>
      <c r="D64"/>
    </row>
    <row r="65" spans="1:5" x14ac:dyDescent="0.35">
      <c r="A65" s="55" t="s">
        <v>24</v>
      </c>
      <c r="B65" s="27">
        <v>0</v>
      </c>
      <c r="C65" s="25"/>
      <c r="D65"/>
    </row>
    <row r="66" spans="1:5" x14ac:dyDescent="0.35">
      <c r="A66" s="55" t="s">
        <v>25</v>
      </c>
      <c r="B66" s="27">
        <v>0</v>
      </c>
      <c r="C66" s="25"/>
      <c r="D66"/>
    </row>
    <row r="67" spans="1:5" x14ac:dyDescent="0.35">
      <c r="A67" s="55" t="s">
        <v>57</v>
      </c>
      <c r="B67" s="27">
        <v>0</v>
      </c>
      <c r="C67" s="25"/>
      <c r="D67"/>
    </row>
    <row r="68" spans="1:5" x14ac:dyDescent="0.35">
      <c r="A68" s="54" t="s">
        <v>42</v>
      </c>
      <c r="B68" s="58">
        <f>B64+B65+B66+B67</f>
        <v>40428</v>
      </c>
      <c r="C68" s="8"/>
      <c r="D68" s="36">
        <f>B29+B37-B69</f>
        <v>9444689.1400000006</v>
      </c>
    </row>
    <row r="69" spans="1:5" ht="14.25" customHeight="1" x14ac:dyDescent="0.35">
      <c r="A69" s="54" t="s">
        <v>43</v>
      </c>
      <c r="B69" s="58">
        <f>B61+B68</f>
        <v>3423985.1299999994</v>
      </c>
      <c r="C69" s="8"/>
      <c r="D69" s="36">
        <f>B80-D68</f>
        <v>0</v>
      </c>
    </row>
    <row r="70" spans="1:5" x14ac:dyDescent="0.35">
      <c r="A70" s="54"/>
      <c r="B70" s="27"/>
      <c r="C70" s="8"/>
      <c r="D70"/>
    </row>
    <row r="71" spans="1:5" x14ac:dyDescent="0.35">
      <c r="A71" s="44" t="s">
        <v>26</v>
      </c>
      <c r="B71" s="45"/>
      <c r="C71" s="8"/>
      <c r="D71" s="36"/>
    </row>
    <row r="72" spans="1:5" x14ac:dyDescent="0.35">
      <c r="A72" s="55" t="s">
        <v>27</v>
      </c>
      <c r="B72" s="27">
        <v>0</v>
      </c>
      <c r="C72" s="25"/>
      <c r="D72" s="36"/>
      <c r="E72" s="37"/>
    </row>
    <row r="73" spans="1:5" x14ac:dyDescent="0.35">
      <c r="A73" s="55" t="s">
        <v>28</v>
      </c>
      <c r="B73" s="56">
        <v>0</v>
      </c>
      <c r="C73" s="1"/>
      <c r="D73" s="36"/>
    </row>
    <row r="74" spans="1:5" x14ac:dyDescent="0.35">
      <c r="A74" s="54" t="s">
        <v>44</v>
      </c>
      <c r="B74" s="57">
        <f>B72+B73</f>
        <v>0</v>
      </c>
      <c r="C74" s="1"/>
      <c r="D74"/>
    </row>
    <row r="75" spans="1:5" s="32" customFormat="1" x14ac:dyDescent="0.35">
      <c r="A75" s="70"/>
      <c r="B75" s="70"/>
      <c r="C75" s="34"/>
    </row>
    <row r="76" spans="1:5" x14ac:dyDescent="0.35">
      <c r="A76" s="40" t="s">
        <v>66</v>
      </c>
      <c r="B76" s="48"/>
      <c r="C76" s="16"/>
      <c r="D76"/>
    </row>
    <row r="77" spans="1:5" x14ac:dyDescent="0.35">
      <c r="A77" s="19" t="s">
        <v>29</v>
      </c>
      <c r="B77" s="21">
        <v>1290.8</v>
      </c>
      <c r="C77" s="16"/>
      <c r="D77" s="36"/>
    </row>
    <row r="78" spans="1:5" x14ac:dyDescent="0.35">
      <c r="A78" s="19" t="s">
        <v>58</v>
      </c>
      <c r="B78" s="21">
        <v>14960.64</v>
      </c>
      <c r="C78" s="16"/>
      <c r="D78" s="36"/>
    </row>
    <row r="79" spans="1:5" x14ac:dyDescent="0.35">
      <c r="A79" s="19" t="s">
        <v>50</v>
      </c>
      <c r="B79" s="21">
        <v>9428437.6999999993</v>
      </c>
      <c r="C79" s="16"/>
      <c r="D79"/>
    </row>
    <row r="80" spans="1:5" x14ac:dyDescent="0.35">
      <c r="A80" s="54" t="s">
        <v>45</v>
      </c>
      <c r="B80" s="53">
        <f>(B29+B37)-(B69+B74)</f>
        <v>9444689.1400000006</v>
      </c>
      <c r="C80" s="16"/>
      <c r="D80" s="36"/>
    </row>
    <row r="81" spans="1:5" x14ac:dyDescent="0.35">
      <c r="A81" t="s">
        <v>46</v>
      </c>
      <c r="B81" s="27"/>
      <c r="C81" s="1"/>
    </row>
    <row r="82" spans="1:5" x14ac:dyDescent="0.35">
      <c r="A82" s="49" t="s">
        <v>30</v>
      </c>
      <c r="B82" s="50"/>
      <c r="C82" s="1"/>
      <c r="E82" s="37"/>
    </row>
    <row r="83" spans="1:5" x14ac:dyDescent="0.35">
      <c r="A83" s="52" t="s">
        <v>69</v>
      </c>
      <c r="B83" s="53">
        <v>0</v>
      </c>
      <c r="C83" s="1"/>
    </row>
    <row r="84" spans="1:5" x14ac:dyDescent="0.35">
      <c r="A84" s="52" t="s">
        <v>31</v>
      </c>
      <c r="B84" s="53">
        <v>0</v>
      </c>
      <c r="C84" s="1"/>
    </row>
    <row r="85" spans="1:5" x14ac:dyDescent="0.35">
      <c r="A85" s="52" t="s">
        <v>70</v>
      </c>
      <c r="B85" s="53">
        <v>0</v>
      </c>
      <c r="C85" s="1"/>
    </row>
    <row r="86" spans="1:5" x14ac:dyDescent="0.35">
      <c r="A86" s="49" t="s">
        <v>32</v>
      </c>
      <c r="B86" s="51">
        <f>B83+B84+B85</f>
        <v>0</v>
      </c>
    </row>
    <row r="87" spans="1:5" x14ac:dyDescent="0.35">
      <c r="A87" s="67" t="s">
        <v>73</v>
      </c>
      <c r="B87" s="67"/>
    </row>
    <row r="88" spans="1:5" x14ac:dyDescent="0.35">
      <c r="A88" s="67"/>
      <c r="B88" s="67"/>
    </row>
    <row r="89" spans="1:5" x14ac:dyDescent="0.35">
      <c r="A89" s="61" t="s">
        <v>68</v>
      </c>
      <c r="B89" s="60"/>
    </row>
    <row r="90" spans="1:5" x14ac:dyDescent="0.35">
      <c r="A90" s="39" t="s">
        <v>61</v>
      </c>
      <c r="B90" s="35" t="s">
        <v>67</v>
      </c>
    </row>
    <row r="91" spans="1:5" x14ac:dyDescent="0.35">
      <c r="B91" s="35"/>
    </row>
    <row r="92" spans="1:5" x14ac:dyDescent="0.35">
      <c r="B92" s="35"/>
    </row>
  </sheetData>
  <mergeCells count="11">
    <mergeCell ref="A87:B88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11.2023</vt:lpstr>
      <vt:lpstr>'11.2023'!Area_de_impressao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Heyde Cunha Gomes</cp:lastModifiedBy>
  <cp:revision>1</cp:revision>
  <cp:lastPrinted>2023-12-05T21:03:23Z</cp:lastPrinted>
  <dcterms:created xsi:type="dcterms:W3CDTF">2021-09-23T15:15:02Z</dcterms:created>
  <dcterms:modified xsi:type="dcterms:W3CDTF">2023-12-05T21:03:27Z</dcterms:modified>
  <dc:language>pt-BR</dc:language>
</cp:coreProperties>
</file>