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138DD787-2841-4022-B15D-30B72493BE4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HECAD " sheetId="1" r:id="rId1"/>
  </sheets>
  <definedNames>
    <definedName name="_xlnm.Print_Area" localSheetId="0">'HECAD '!$A$1:$V$85</definedName>
    <definedName name="_xlnm.Print_Titles" localSheetId="0">'HECAD '!$54:$55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4" i="1" l="1"/>
  <c r="F66" i="1"/>
  <c r="F65" i="1"/>
  <c r="F64" i="1"/>
  <c r="F63" i="1"/>
  <c r="F57" i="1"/>
  <c r="F56" i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6" authorId="0" shapeId="0" xr:uid="{00000000-0006-0000-0000-000001000000}">
      <text>
        <r>
          <rPr>
            <sz val="10"/>
            <rFont val="Arial"/>
            <family val="2"/>
            <charset val="1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57" authorId="0" shapeId="0" xr:uid="{00000000-0006-0000-0000-000002000000}">
      <text>
        <r>
          <rPr>
            <sz val="10"/>
            <rFont val="Arial"/>
            <family val="2"/>
            <charset val="1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58" authorId="0" shapeId="0" xr:uid="{00000000-0006-0000-0000-000003000000}">
      <text>
        <r>
          <rPr>
            <sz val="10"/>
            <rFont val="Arial"/>
            <family val="2"/>
            <charset val="1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59" authorId="0" shapeId="0" xr:uid="{00000000-0006-0000-0000-000004000000}">
      <text>
        <r>
          <rPr>
            <sz val="10"/>
            <rFont val="Arial"/>
            <family val="2"/>
            <charset val="1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0" authorId="0" shapeId="0" xr:uid="{00000000-0006-0000-0000-000005000000}">
      <text>
        <r>
          <rPr>
            <sz val="10"/>
            <rFont val="Arial"/>
            <family val="2"/>
            <charset val="1"/>
          </rPr>
          <t>R$ 485.708,9</t>
        </r>
        <r>
          <rPr>
            <sz val="11"/>
            <color rgb="FF000000"/>
            <rFont val="Calibri"/>
            <family val="2"/>
            <charset val="1"/>
          </rPr>
          <t xml:space="preserve">9 -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AGOSTO/23, LANÇADA NA PLANILHA DE REPASSE MENSAL SETEMBRO/2023. 
</t>
        </r>
        <r>
          <rPr>
            <b/>
            <sz val="9"/>
            <color rgb="FF000000"/>
            <rFont val="Segoe UI"/>
            <family val="2"/>
            <charset val="1"/>
          </rPr>
          <t>.
R$ 90.317,58 -</t>
        </r>
        <r>
          <rPr>
            <sz val="9"/>
            <color rgb="FF000000"/>
            <rFont val="Segoe UI"/>
            <family val="2"/>
            <charset val="1"/>
          </rPr>
          <t>FOLHA DE RESIDENCIA MEDICA  REFERENCIA AGOSTO/23, LANÇADA NA PLANILHA DE REPASSE MENSAL SETEMBRO/2023.
.
DESPACHO Nº 1594/2023/SES/GMAE - CG-14421 (SEI 52269778).</t>
        </r>
      </text>
    </comment>
    <comment ref="F63" authorId="0" shapeId="0" xr:uid="{00000000-0006-0000-0000-000006000000}">
      <text>
        <r>
          <rPr>
            <sz val="10"/>
            <rFont val="Arial"/>
            <family val="2"/>
            <charset val="1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64" authorId="0" shapeId="0" xr:uid="{00000000-0006-0000-0000-000007000000}">
      <text>
        <r>
          <rPr>
            <sz val="10"/>
            <rFont val="Arial"/>
            <family val="2"/>
            <charset val="1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65" authorId="0" shapeId="0" xr:uid="{00000000-0006-0000-0000-000008000000}">
      <text>
        <r>
          <rPr>
            <sz val="10"/>
            <rFont val="Arial"/>
            <family val="2"/>
            <charset val="1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66" authorId="0" shapeId="0" xr:uid="{00000000-0006-0000-0000-000009000000}">
      <text>
        <r>
          <rPr>
            <sz val="10"/>
            <rFont val="Arial"/>
            <family val="2"/>
            <charset val="1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7" authorId="0" shapeId="0" xr:uid="{00000000-0006-0000-0000-00000A000000}">
      <text>
        <r>
          <rPr>
            <sz val="10"/>
            <rFont val="Arial"/>
            <family val="2"/>
            <charset val="1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</commentList>
</comments>
</file>

<file path=xl/sharedStrings.xml><?xml version="1.0" encoding="utf-8"?>
<sst xmlns="http://schemas.openxmlformats.org/spreadsheetml/2006/main" count="132" uniqueCount="75">
  <si>
    <t>Relatório Resumido da Execução Orçamentária e Financeira por Contrato de Gestão</t>
  </si>
  <si>
    <t>Mês/Ano: Outubro/2023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</si>
  <si>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</si>
  <si>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</si>
  <si>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</si>
  <si>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</si>
  <si>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</si>
  <si>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20/2023-SES/GO: 202100010054420</t>
  </si>
  <si>
    <t>Vigência do Contrato de Gestão - Início 12/04/2023 Término 11/04/2026 / 1º Apostilamente 01/05 a 31/08/23 / 2º Apostilamente 01/05 a 30/09/23 / 3° Apostilamento 01/10 a 31/10/23</t>
  </si>
  <si>
    <t>Previsão de Repasse Mensal do Contrato de Gestão/ADITIVO - Custeio : R$ 12.345.773,26 Processo nº: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</si>
  <si>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</si>
  <si>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</si>
  <si>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</si>
  <si>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</si>
  <si>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</si>
  <si>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</si>
  <si>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</si>
  <si>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</si>
  <si>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</si>
  <si>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</si>
  <si>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</si>
  <si>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</si>
  <si>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</si>
  <si>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</si>
  <si>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</si>
  <si>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</si>
  <si>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</si>
  <si>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</si>
  <si>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</si>
  <si>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</si>
  <si>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</si>
  <si>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</si>
  <si>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-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</si>
  <si>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</si>
  <si>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</si>
  <si>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</si>
  <si>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</si>
  <si>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</si>
  <si>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</si>
  <si>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</si>
  <si>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</si>
  <si>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</si>
  <si>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</si>
  <si>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</si>
  <si>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</si>
  <si>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</si>
  <si>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</si>
  <si>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</si>
  <si>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</si>
  <si>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</si>
  <si>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</si>
  <si>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</si>
  <si>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</si>
  <si>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</si>
  <si>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</si>
  <si>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</si>
  <si>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</si>
  <si>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</si>
  <si>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</si>
  <si>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</si>
  <si>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3.1.90.11.11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</si>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</sst>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0"/>
      <name val="Arial"/>
      <family val="2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wrapText="1"/>
    </xf>
    <xf numFmtId="165" fontId="2" fillId="0" borderId="16" xfId="0" applyNumberFormat="1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4" borderId="11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164" fontId="4" fillId="5" borderId="13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183"/>
  </sheetPr>
  <dimension ref="A1:V126"/>
  <sheetViews>
    <sheetView tabSelected="1" zoomScale="75" zoomScaleNormal="75" workbookViewId="0">
      <selection sqref="A1:V1"/>
    </sheetView>
  </sheetViews>
  <sheetFormatPr defaultColWidth="8.6328125" defaultRowHeight="12.5" x14ac:dyDescent="0.25"/>
  <cols>
    <col min="1" max="1" width="10" customWidth="1"/>
    <col min="2" max="2" width="16.26953125" customWidth="1"/>
    <col min="3" max="3" width="17.54296875" style="15" customWidth="1"/>
    <col min="4" max="10" width="17.54296875" customWidth="1"/>
    <col min="11" max="11" width="21.453125" customWidth="1"/>
    <col min="12" max="22" width="17.54296875" customWidth="1"/>
  </cols>
  <sheetData>
    <row r="1" spans="1:22" ht="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3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</row>
    <row r="3" spans="1:22" ht="13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3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</row>
    <row r="5" spans="1:22" ht="13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3" x14ac:dyDescent="0.3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7"/>
      <c r="Q6" s="17"/>
      <c r="R6" s="17"/>
      <c r="S6" s="17"/>
      <c r="T6" s="17"/>
      <c r="U6" s="17"/>
      <c r="V6" s="17"/>
    </row>
    <row r="7" spans="1:22" ht="13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7"/>
      <c r="T7" s="17"/>
      <c r="U7" s="17"/>
      <c r="V7" s="17"/>
    </row>
    <row r="8" spans="1:22" ht="13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3" x14ac:dyDescent="0.3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</row>
    <row r="10" spans="1:22" ht="13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7"/>
      <c r="Q10" s="17"/>
      <c r="R10" s="17"/>
      <c r="S10" s="17"/>
      <c r="T10" s="17"/>
      <c r="U10" s="17"/>
      <c r="V10" s="17"/>
    </row>
    <row r="11" spans="1:22" ht="13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3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7"/>
      <c r="Q12" s="17"/>
      <c r="R12" s="17"/>
      <c r="S12" s="17"/>
      <c r="T12" s="17"/>
      <c r="U12" s="17"/>
      <c r="V12" s="17"/>
    </row>
    <row r="13" spans="1:22" ht="15.75" customHeight="1" x14ac:dyDescent="0.25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8"/>
      <c r="Q15" s="18"/>
      <c r="R15" s="18"/>
      <c r="S15" s="18"/>
      <c r="T15" s="18"/>
      <c r="U15" s="18"/>
      <c r="V15" s="18"/>
    </row>
    <row r="16" spans="1:22" ht="15.75" customHeight="1" x14ac:dyDescent="0.25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x14ac:dyDescent="0.25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x14ac:dyDescent="0.25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25">
      <c r="A19" s="6" t="s">
        <v>12</v>
      </c>
      <c r="B19" s="19"/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75.75" customHeight="1" x14ac:dyDescent="0.25">
      <c r="A20" s="6"/>
      <c r="B20" s="4" t="s">
        <v>14</v>
      </c>
      <c r="C20" s="3" t="s">
        <v>15</v>
      </c>
      <c r="D20" s="2" t="s">
        <v>16</v>
      </c>
      <c r="E20" s="2"/>
      <c r="F20" s="2"/>
      <c r="G20" s="2" t="s">
        <v>17</v>
      </c>
      <c r="H20" s="2"/>
      <c r="I20" s="2"/>
      <c r="J20" s="20" t="s">
        <v>18</v>
      </c>
      <c r="K20" s="2" t="s">
        <v>19</v>
      </c>
      <c r="L20" s="2"/>
      <c r="M20" s="2"/>
      <c r="N20" s="2"/>
      <c r="O20" s="2" t="s">
        <v>20</v>
      </c>
      <c r="P20" s="2"/>
      <c r="Q20" s="20" t="s">
        <v>21</v>
      </c>
      <c r="R20" s="2" t="s">
        <v>22</v>
      </c>
      <c r="S20" s="2"/>
      <c r="T20" s="2" t="s">
        <v>23</v>
      </c>
      <c r="U20" s="2"/>
      <c r="V20" s="3" t="s">
        <v>24</v>
      </c>
    </row>
    <row r="21" spans="1:22" ht="37.5" customHeight="1" x14ac:dyDescent="0.25">
      <c r="A21" s="6"/>
      <c r="B21" s="4"/>
      <c r="C21" s="3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3"/>
    </row>
    <row r="22" spans="1:22" ht="14.15" customHeight="1" x14ac:dyDescent="0.3">
      <c r="A22" s="22" t="s">
        <v>30</v>
      </c>
      <c r="C22"/>
      <c r="G22" s="23">
        <v>8445038.5800000001</v>
      </c>
    </row>
    <row r="23" spans="1:22" ht="13" x14ac:dyDescent="0.3">
      <c r="A23" s="22" t="s">
        <v>31</v>
      </c>
      <c r="B23" s="24" t="s">
        <v>32</v>
      </c>
      <c r="C23" s="25" t="s">
        <v>32</v>
      </c>
      <c r="D23" s="26">
        <v>84971494.829999998</v>
      </c>
      <c r="E23" s="27"/>
      <c r="F23" s="27"/>
      <c r="G23" s="27"/>
      <c r="H23" s="27"/>
      <c r="I23" s="27"/>
      <c r="J23" s="27"/>
      <c r="K23" s="28"/>
      <c r="L23" s="29"/>
      <c r="M23" s="29"/>
      <c r="N23" s="29"/>
      <c r="O23" s="30"/>
      <c r="P23" s="30"/>
      <c r="Q23" s="30"/>
      <c r="R23" s="30"/>
      <c r="S23" s="30"/>
      <c r="T23" s="30"/>
      <c r="U23" s="30"/>
      <c r="V23" s="31">
        <f t="shared" ref="V23:V43" si="0">L23+M23+N23+R23+S23+T23+U23</f>
        <v>0</v>
      </c>
    </row>
    <row r="24" spans="1:22" ht="13" x14ac:dyDescent="0.3">
      <c r="A24" s="22" t="s">
        <v>33</v>
      </c>
      <c r="B24" s="27"/>
      <c r="C24" s="32"/>
      <c r="D24" s="32"/>
      <c r="E24" s="33">
        <v>19200</v>
      </c>
      <c r="F24" s="32"/>
      <c r="G24" s="33">
        <v>13235142.970000001</v>
      </c>
      <c r="H24" s="32"/>
      <c r="I24" s="32"/>
      <c r="J24" s="32"/>
      <c r="K24" s="34"/>
      <c r="L24" s="31"/>
      <c r="M24" s="31"/>
      <c r="N24" s="31"/>
      <c r="O24" s="35"/>
      <c r="P24" s="35"/>
      <c r="Q24" s="35"/>
      <c r="R24" s="35"/>
      <c r="S24" s="35"/>
      <c r="T24" s="35"/>
      <c r="U24" s="35"/>
      <c r="V24" s="31">
        <f t="shared" si="0"/>
        <v>0</v>
      </c>
    </row>
    <row r="25" spans="1:22" ht="13" x14ac:dyDescent="0.3">
      <c r="A25" s="36" t="s">
        <v>34</v>
      </c>
      <c r="B25" s="32">
        <v>8118524.96</v>
      </c>
      <c r="C25" s="32">
        <v>7818989.7300000004</v>
      </c>
      <c r="D25" s="33">
        <v>12771527</v>
      </c>
      <c r="E25" s="32"/>
      <c r="F25" s="32"/>
      <c r="G25" s="33">
        <v>26617359.460000001</v>
      </c>
      <c r="H25" s="32"/>
      <c r="I25" s="32"/>
      <c r="J25" s="32">
        <v>300000</v>
      </c>
      <c r="K25" s="36" t="s">
        <v>34</v>
      </c>
      <c r="L25" s="31">
        <v>7818524.96</v>
      </c>
      <c r="M25" s="31"/>
      <c r="N25" s="31"/>
      <c r="O25" s="35"/>
      <c r="P25" s="35"/>
      <c r="Q25" s="35"/>
      <c r="R25" s="35"/>
      <c r="S25" s="35"/>
      <c r="T25" s="35"/>
      <c r="U25" s="35"/>
      <c r="V25" s="31">
        <f t="shared" si="0"/>
        <v>7818524.96</v>
      </c>
    </row>
    <row r="26" spans="1:22" ht="13" x14ac:dyDescent="0.3">
      <c r="A26" s="36" t="s">
        <v>35</v>
      </c>
      <c r="B26" s="32">
        <v>13029581.960000001</v>
      </c>
      <c r="C26" s="32">
        <v>12556631.59</v>
      </c>
      <c r="D26" s="32"/>
      <c r="E26" s="32"/>
      <c r="F26" s="32"/>
      <c r="G26" s="33">
        <v>15711900.710000001</v>
      </c>
      <c r="H26" s="32"/>
      <c r="I26" s="32"/>
      <c r="J26" s="32">
        <v>554029.65</v>
      </c>
      <c r="K26" s="36" t="s">
        <v>35</v>
      </c>
      <c r="L26" s="31">
        <v>12118723.630000001</v>
      </c>
      <c r="M26" s="31"/>
      <c r="N26" s="31"/>
      <c r="O26" s="35"/>
      <c r="P26" s="35"/>
      <c r="Q26" s="35"/>
      <c r="R26" s="35"/>
      <c r="S26" s="35"/>
      <c r="T26" s="35"/>
      <c r="U26" s="35"/>
      <c r="V26" s="31">
        <f t="shared" si="0"/>
        <v>12118723.630000001</v>
      </c>
    </row>
    <row r="27" spans="1:22" ht="13" x14ac:dyDescent="0.3">
      <c r="A27" s="36" t="s">
        <v>36</v>
      </c>
      <c r="B27" s="32">
        <v>13029581.960000001</v>
      </c>
      <c r="C27" s="32">
        <v>12556631.59</v>
      </c>
      <c r="D27" s="33">
        <v>8777687.2300000004</v>
      </c>
      <c r="E27" s="32"/>
      <c r="F27" s="32"/>
      <c r="G27" s="33">
        <v>21115733.379999999</v>
      </c>
      <c r="H27" s="32"/>
      <c r="I27" s="32"/>
      <c r="J27" s="32">
        <v>598915.5</v>
      </c>
      <c r="K27" s="36" t="s">
        <v>36</v>
      </c>
      <c r="L27" s="31">
        <v>12218723.630000001</v>
      </c>
      <c r="M27" s="31"/>
      <c r="N27" s="31"/>
      <c r="O27" s="35"/>
      <c r="P27" s="35"/>
      <c r="Q27" s="35"/>
      <c r="R27" s="35"/>
      <c r="S27" s="35"/>
      <c r="T27" s="35"/>
      <c r="U27" s="35"/>
      <c r="V27" s="31">
        <f t="shared" si="0"/>
        <v>12218723.630000001</v>
      </c>
    </row>
    <row r="28" spans="1:22" ht="13" x14ac:dyDescent="0.3">
      <c r="A28" s="36" t="s">
        <v>37</v>
      </c>
      <c r="B28" s="32">
        <v>13029581.960000001</v>
      </c>
      <c r="C28" s="32">
        <v>12556631.59</v>
      </c>
      <c r="D28" s="32"/>
      <c r="E28" s="32"/>
      <c r="F28" s="32"/>
      <c r="G28" s="33">
        <v>12242697.060000001</v>
      </c>
      <c r="H28" s="32"/>
      <c r="I28" s="32"/>
      <c r="J28" s="32">
        <v>575929.96</v>
      </c>
      <c r="K28" s="36" t="s">
        <v>35</v>
      </c>
      <c r="L28" s="37">
        <v>145970.35</v>
      </c>
      <c r="M28" s="31"/>
      <c r="N28" s="31"/>
      <c r="O28" s="35"/>
      <c r="P28" s="35"/>
      <c r="Q28" s="35"/>
      <c r="R28" s="35"/>
      <c r="S28" s="35"/>
      <c r="T28" s="35"/>
      <c r="U28" s="35"/>
      <c r="V28" s="31">
        <f t="shared" si="0"/>
        <v>145970.35</v>
      </c>
    </row>
    <row r="29" spans="1:22" ht="13" x14ac:dyDescent="0.3">
      <c r="A29" s="36"/>
      <c r="B29" s="32"/>
      <c r="C29" s="32"/>
      <c r="D29" s="32"/>
      <c r="E29" s="32"/>
      <c r="F29" s="32"/>
      <c r="G29" s="32"/>
      <c r="H29" s="32"/>
      <c r="I29" s="32"/>
      <c r="J29" s="32"/>
      <c r="K29" s="36" t="s">
        <v>37</v>
      </c>
      <c r="L29" s="31">
        <v>12218723.630000001</v>
      </c>
      <c r="M29" s="31"/>
      <c r="N29" s="31"/>
      <c r="O29" s="35"/>
      <c r="P29" s="35"/>
      <c r="Q29" s="35"/>
      <c r="R29" s="35"/>
      <c r="S29" s="35"/>
      <c r="T29" s="35"/>
      <c r="U29" s="35"/>
      <c r="V29" s="31">
        <f t="shared" si="0"/>
        <v>12218723.630000001</v>
      </c>
    </row>
    <row r="30" spans="1:22" ht="13" x14ac:dyDescent="0.3">
      <c r="A30" s="36" t="s">
        <v>38</v>
      </c>
      <c r="B30" s="32">
        <v>13029581.960000001</v>
      </c>
      <c r="C30" s="32">
        <v>12556631.59</v>
      </c>
      <c r="D30" s="32"/>
      <c r="E30" s="32"/>
      <c r="F30" s="32"/>
      <c r="G30" s="33">
        <v>12345773.26</v>
      </c>
      <c r="H30" s="32"/>
      <c r="I30" s="32"/>
      <c r="J30" s="32">
        <v>576026.56999999995</v>
      </c>
      <c r="K30" s="36" t="s">
        <v>38</v>
      </c>
      <c r="L30" s="31">
        <v>12218723.630000001</v>
      </c>
      <c r="M30" s="31"/>
      <c r="N30" s="31"/>
      <c r="O30" s="35"/>
      <c r="P30" s="35"/>
      <c r="Q30" s="35"/>
      <c r="R30" s="35"/>
      <c r="S30" s="35"/>
      <c r="T30" s="35"/>
      <c r="U30" s="35"/>
      <c r="V30" s="31">
        <f t="shared" si="0"/>
        <v>12218723.630000001</v>
      </c>
    </row>
    <row r="31" spans="1:22" ht="13" x14ac:dyDescent="0.3">
      <c r="A31" s="36" t="s">
        <v>39</v>
      </c>
      <c r="B31" s="32">
        <v>12818723.630000001</v>
      </c>
      <c r="C31" s="32">
        <v>12345773.26</v>
      </c>
      <c r="D31" s="33">
        <v>843433.32</v>
      </c>
      <c r="E31" s="33">
        <v>104042.2</v>
      </c>
      <c r="F31" s="32"/>
      <c r="G31" s="33">
        <v>13062156.949999999</v>
      </c>
      <c r="H31" s="33">
        <v>104042.2</v>
      </c>
      <c r="I31" s="32"/>
      <c r="J31" s="32">
        <v>562038.22</v>
      </c>
      <c r="K31" s="36" t="s">
        <v>39</v>
      </c>
      <c r="L31" s="37">
        <v>12218723.630000001</v>
      </c>
      <c r="M31" s="37">
        <v>32639.9</v>
      </c>
      <c r="N31" s="35"/>
      <c r="O31" s="35"/>
      <c r="P31" s="35"/>
      <c r="Q31" s="35"/>
      <c r="R31" s="35"/>
      <c r="S31" s="35"/>
      <c r="T31" s="35"/>
      <c r="U31" s="35"/>
      <c r="V31" s="31">
        <f t="shared" si="0"/>
        <v>12251363.530000001</v>
      </c>
    </row>
    <row r="32" spans="1:22" ht="13" x14ac:dyDescent="0.3">
      <c r="A32" s="36"/>
      <c r="B32" s="32"/>
      <c r="C32" s="32"/>
      <c r="D32" s="33"/>
      <c r="E32" s="33"/>
      <c r="F32" s="32"/>
      <c r="G32" s="33"/>
      <c r="H32" s="33"/>
      <c r="I32" s="32"/>
      <c r="J32" s="32"/>
      <c r="K32" s="36" t="s">
        <v>35</v>
      </c>
      <c r="L32" s="37">
        <v>210858.33</v>
      </c>
      <c r="M32" s="37"/>
      <c r="N32" s="35"/>
      <c r="O32" s="35"/>
      <c r="P32" s="35"/>
      <c r="Q32" s="35"/>
      <c r="R32" s="35"/>
      <c r="S32" s="35"/>
      <c r="T32" s="35"/>
      <c r="U32" s="35"/>
      <c r="V32" s="31">
        <f t="shared" si="0"/>
        <v>210858.33</v>
      </c>
    </row>
    <row r="33" spans="1:22" ht="13" x14ac:dyDescent="0.3">
      <c r="A33" s="36"/>
      <c r="B33" s="32"/>
      <c r="C33" s="32"/>
      <c r="D33" s="33"/>
      <c r="E33" s="33"/>
      <c r="F33" s="32"/>
      <c r="G33" s="33"/>
      <c r="H33" s="33"/>
      <c r="I33" s="32"/>
      <c r="J33" s="32"/>
      <c r="K33" s="36" t="s">
        <v>36</v>
      </c>
      <c r="L33" s="37">
        <v>211942.83</v>
      </c>
      <c r="M33" s="37"/>
      <c r="N33" s="35"/>
      <c r="O33" s="35"/>
      <c r="P33" s="35"/>
      <c r="Q33" s="35"/>
      <c r="R33" s="35"/>
      <c r="S33" s="35"/>
      <c r="T33" s="35"/>
      <c r="U33" s="35"/>
      <c r="V33" s="31">
        <f t="shared" si="0"/>
        <v>211942.83</v>
      </c>
    </row>
    <row r="34" spans="1:22" ht="13" x14ac:dyDescent="0.3">
      <c r="A34" s="36"/>
      <c r="B34" s="32"/>
      <c r="C34" s="32"/>
      <c r="D34" s="33"/>
      <c r="E34" s="33"/>
      <c r="F34" s="32"/>
      <c r="G34" s="33"/>
      <c r="H34" s="33"/>
      <c r="I34" s="32"/>
      <c r="J34" s="32"/>
      <c r="K34" s="36" t="s">
        <v>37</v>
      </c>
      <c r="L34" s="37">
        <v>210858.33</v>
      </c>
      <c r="M34" s="37"/>
      <c r="N34" s="35"/>
      <c r="O34" s="35"/>
      <c r="P34" s="35"/>
      <c r="Q34" s="35"/>
      <c r="R34" s="35"/>
      <c r="S34" s="35"/>
      <c r="T34" s="35"/>
      <c r="U34" s="35"/>
      <c r="V34" s="31">
        <f t="shared" si="0"/>
        <v>210858.33</v>
      </c>
    </row>
    <row r="35" spans="1:22" ht="13" x14ac:dyDescent="0.3">
      <c r="A35" s="36"/>
      <c r="B35" s="32"/>
      <c r="C35" s="32"/>
      <c r="D35" s="33"/>
      <c r="E35" s="33"/>
      <c r="F35" s="32"/>
      <c r="G35" s="33"/>
      <c r="H35" s="33"/>
      <c r="I35" s="32"/>
      <c r="J35" s="32"/>
      <c r="K35" s="36" t="s">
        <v>38</v>
      </c>
      <c r="L35" s="37">
        <v>210858.33</v>
      </c>
      <c r="M35" s="37"/>
      <c r="N35" s="35"/>
      <c r="O35" s="35"/>
      <c r="P35" s="35"/>
      <c r="Q35" s="35"/>
      <c r="R35" s="35"/>
      <c r="S35" s="35"/>
      <c r="T35" s="35"/>
      <c r="U35" s="35"/>
      <c r="V35" s="31">
        <f t="shared" si="0"/>
        <v>210858.33</v>
      </c>
    </row>
    <row r="36" spans="1:22" ht="13" x14ac:dyDescent="0.3">
      <c r="A36" s="36" t="s">
        <v>40</v>
      </c>
      <c r="B36" s="32">
        <v>12818723.630000001</v>
      </c>
      <c r="C36" s="32">
        <v>12345773.26</v>
      </c>
      <c r="D36" s="33">
        <v>660611.91</v>
      </c>
      <c r="E36" s="32"/>
      <c r="F36" s="32"/>
      <c r="G36" s="33">
        <v>12879335.539999999</v>
      </c>
      <c r="H36" s="32"/>
      <c r="I36" s="32"/>
      <c r="J36" s="32">
        <v>600000</v>
      </c>
      <c r="K36" s="38">
        <v>45200</v>
      </c>
      <c r="L36" s="31">
        <v>12218723.630000001</v>
      </c>
      <c r="M36" s="31">
        <v>71402.3</v>
      </c>
      <c r="N36" s="35"/>
      <c r="O36" s="35"/>
      <c r="P36" s="35"/>
      <c r="Q36" s="35"/>
      <c r="R36" s="35"/>
      <c r="S36" s="35"/>
      <c r="T36" s="35"/>
      <c r="U36" s="35"/>
      <c r="V36" s="31">
        <f t="shared" si="0"/>
        <v>12290125.930000002</v>
      </c>
    </row>
    <row r="37" spans="1:22" ht="13" x14ac:dyDescent="0.3">
      <c r="A37" s="36"/>
      <c r="B37" s="32"/>
      <c r="C37" s="32"/>
      <c r="D37" s="32"/>
      <c r="E37" s="32"/>
      <c r="F37" s="32"/>
      <c r="G37" s="32"/>
      <c r="H37" s="32"/>
      <c r="I37" s="32"/>
      <c r="J37" s="32"/>
      <c r="K37" s="38">
        <v>45047</v>
      </c>
      <c r="L37" s="31">
        <v>89950.77</v>
      </c>
      <c r="M37" s="31"/>
      <c r="N37" s="35"/>
      <c r="O37" s="35"/>
      <c r="P37" s="35"/>
      <c r="Q37" s="35"/>
      <c r="R37" s="35"/>
      <c r="S37" s="35"/>
      <c r="T37" s="35"/>
      <c r="U37" s="35"/>
      <c r="V37" s="31">
        <f t="shared" si="0"/>
        <v>89950.77</v>
      </c>
    </row>
    <row r="38" spans="1:22" ht="13" x14ac:dyDescent="0.3">
      <c r="A38" s="36"/>
      <c r="B38" s="32"/>
      <c r="C38" s="32"/>
      <c r="D38" s="32"/>
      <c r="E38" s="32"/>
      <c r="F38" s="32"/>
      <c r="G38" s="32"/>
      <c r="H38" s="32"/>
      <c r="I38" s="32"/>
      <c r="J38" s="32"/>
      <c r="K38" s="38">
        <v>45078</v>
      </c>
      <c r="L38" s="31">
        <v>89950.77</v>
      </c>
      <c r="M38" s="31"/>
      <c r="N38" s="35"/>
      <c r="O38" s="35"/>
      <c r="P38" s="35"/>
      <c r="Q38" s="35"/>
      <c r="R38" s="35"/>
      <c r="S38" s="35"/>
      <c r="T38" s="35"/>
      <c r="U38" s="35"/>
      <c r="V38" s="31">
        <f t="shared" si="0"/>
        <v>89950.77</v>
      </c>
    </row>
    <row r="39" spans="1:22" ht="13" x14ac:dyDescent="0.3">
      <c r="A39" s="36"/>
      <c r="B39" s="32"/>
      <c r="C39" s="32"/>
      <c r="D39" s="32"/>
      <c r="E39" s="32"/>
      <c r="F39" s="32"/>
      <c r="G39" s="32"/>
      <c r="H39" s="32"/>
      <c r="I39" s="32"/>
      <c r="J39" s="32"/>
      <c r="K39" s="38">
        <v>45108</v>
      </c>
      <c r="L39" s="31">
        <v>114020.81</v>
      </c>
      <c r="M39" s="31"/>
      <c r="N39" s="35"/>
      <c r="O39" s="35"/>
      <c r="P39" s="35"/>
      <c r="Q39" s="35"/>
      <c r="R39" s="35"/>
      <c r="S39" s="35"/>
      <c r="T39" s="35"/>
      <c r="U39" s="35"/>
      <c r="V39" s="31">
        <f t="shared" si="0"/>
        <v>114020.81</v>
      </c>
    </row>
    <row r="40" spans="1:22" ht="13" x14ac:dyDescent="0.3">
      <c r="A40" s="36"/>
      <c r="B40" s="32"/>
      <c r="C40" s="32"/>
      <c r="D40" s="32"/>
      <c r="E40" s="32"/>
      <c r="F40" s="32"/>
      <c r="G40" s="32"/>
      <c r="H40" s="32"/>
      <c r="I40" s="32"/>
      <c r="J40" s="32"/>
      <c r="K40" s="38">
        <v>45139</v>
      </c>
      <c r="L40" s="31">
        <v>113924.21</v>
      </c>
      <c r="M40" s="31"/>
      <c r="N40" s="35"/>
      <c r="O40" s="35"/>
      <c r="P40" s="35"/>
      <c r="Q40" s="35"/>
      <c r="R40" s="35"/>
      <c r="S40" s="35"/>
      <c r="T40" s="35"/>
      <c r="U40" s="35"/>
      <c r="V40" s="31">
        <f t="shared" si="0"/>
        <v>113924.21</v>
      </c>
    </row>
    <row r="41" spans="1:22" ht="13" x14ac:dyDescent="0.3">
      <c r="A41" s="36"/>
      <c r="B41" s="32"/>
      <c r="C41" s="32"/>
      <c r="D41" s="32"/>
      <c r="E41" s="32"/>
      <c r="F41" s="32"/>
      <c r="G41" s="32"/>
      <c r="H41" s="32"/>
      <c r="I41" s="32"/>
      <c r="J41" s="32"/>
      <c r="K41" s="38">
        <v>45198</v>
      </c>
      <c r="L41" s="31">
        <v>300808.82</v>
      </c>
      <c r="M41" s="31"/>
      <c r="N41" s="35"/>
      <c r="O41" s="35"/>
      <c r="P41" s="35"/>
      <c r="Q41" s="35"/>
      <c r="R41" s="35"/>
      <c r="S41" s="35"/>
      <c r="T41" s="35"/>
      <c r="U41" s="35"/>
      <c r="V41" s="31">
        <f t="shared" si="0"/>
        <v>300808.82</v>
      </c>
    </row>
    <row r="42" spans="1:22" ht="13" x14ac:dyDescent="0.3">
      <c r="A42" s="36" t="s">
        <v>41</v>
      </c>
      <c r="B42" s="32">
        <v>12818723.630000001</v>
      </c>
      <c r="C42" s="32">
        <v>12345773.26</v>
      </c>
      <c r="D42" s="32"/>
      <c r="E42" s="32"/>
      <c r="F42" s="32"/>
      <c r="G42" s="32"/>
      <c r="H42" s="32"/>
      <c r="I42" s="32"/>
      <c r="J42" s="32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1">
        <f t="shared" si="0"/>
        <v>0</v>
      </c>
    </row>
    <row r="43" spans="1:22" ht="13" x14ac:dyDescent="0.3">
      <c r="A43" s="39" t="s">
        <v>42</v>
      </c>
      <c r="B43" s="40">
        <v>12818723.630000001</v>
      </c>
      <c r="C43" s="40">
        <v>12345773.26</v>
      </c>
      <c r="D43" s="40"/>
      <c r="E43" s="40"/>
      <c r="F43" s="40"/>
      <c r="G43" s="40"/>
      <c r="H43" s="40"/>
      <c r="I43" s="40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31">
        <f t="shared" si="0"/>
        <v>0</v>
      </c>
    </row>
    <row r="44" spans="1:22" ht="13" x14ac:dyDescent="0.3">
      <c r="A44" s="42"/>
      <c r="B44" s="43">
        <f>SUM(B23:B43)</f>
        <v>111511747.31999999</v>
      </c>
      <c r="C44" s="43">
        <f>SUM(C23:C43)</f>
        <v>107428609.13000003</v>
      </c>
      <c r="D44" s="43">
        <f>SUM(D23:D43)</f>
        <v>108024754.28999999</v>
      </c>
      <c r="E44" s="43">
        <f>SUM(E23:E43)</f>
        <v>123242.2</v>
      </c>
      <c r="F44" s="43">
        <f>SUM(F23:F43)</f>
        <v>0</v>
      </c>
      <c r="G44" s="43">
        <f>SUM(G22:G43)</f>
        <v>135655137.91000003</v>
      </c>
      <c r="H44" s="43">
        <f>SUM(H23:H43)</f>
        <v>104042.2</v>
      </c>
      <c r="I44" s="43">
        <f>SUM(I23:I43)</f>
        <v>0</v>
      </c>
      <c r="J44" s="43">
        <f>SUM(J23:J43)</f>
        <v>3766939.8999999994</v>
      </c>
      <c r="K44" s="43"/>
      <c r="L44" s="43">
        <f t="shared" ref="L44:V44" si="1">SUM(L23:L43)</f>
        <v>82730010.289999977</v>
      </c>
      <c r="M44" s="43">
        <f t="shared" si="1"/>
        <v>104042.20000000001</v>
      </c>
      <c r="N44" s="43">
        <f t="shared" si="1"/>
        <v>0</v>
      </c>
      <c r="O44" s="43">
        <f t="shared" si="1"/>
        <v>0</v>
      </c>
      <c r="P44" s="43">
        <f t="shared" si="1"/>
        <v>0</v>
      </c>
      <c r="Q44" s="43">
        <f t="shared" si="1"/>
        <v>0</v>
      </c>
      <c r="R44" s="43">
        <f t="shared" si="1"/>
        <v>0</v>
      </c>
      <c r="S44" s="43">
        <f t="shared" si="1"/>
        <v>0</v>
      </c>
      <c r="T44" s="43">
        <f t="shared" si="1"/>
        <v>0</v>
      </c>
      <c r="U44" s="43">
        <f t="shared" si="1"/>
        <v>0</v>
      </c>
      <c r="V44" s="43">
        <f t="shared" si="1"/>
        <v>82834052.489999995</v>
      </c>
    </row>
    <row r="45" spans="1:22" ht="13" x14ac:dyDescent="0.3">
      <c r="A45" s="44"/>
      <c r="B45" s="44"/>
      <c r="C45" s="4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30.75" customHeight="1" x14ac:dyDescent="0.3">
      <c r="A46" s="1" t="s">
        <v>43</v>
      </c>
      <c r="B46" s="1"/>
      <c r="C46" s="1"/>
      <c r="D46" s="1"/>
      <c r="E46" s="1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5" customHeight="1" x14ac:dyDescent="0.3">
      <c r="A47" s="58" t="s">
        <v>44</v>
      </c>
      <c r="B47" s="58"/>
      <c r="C47" s="58"/>
      <c r="D47" s="58"/>
      <c r="E47" s="58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3" x14ac:dyDescent="0.3">
      <c r="A48" s="58"/>
      <c r="B48" s="58"/>
      <c r="C48" s="58"/>
      <c r="D48" s="58"/>
      <c r="E48" s="58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33.75" customHeight="1" x14ac:dyDescent="0.3">
      <c r="A49" s="59" t="s">
        <v>45</v>
      </c>
      <c r="B49" s="59"/>
      <c r="C49" s="59"/>
      <c r="D49" s="59"/>
      <c r="E49" s="59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15" customHeight="1" x14ac:dyDescent="0.3">
      <c r="A50" s="59" t="s">
        <v>46</v>
      </c>
      <c r="B50" s="59"/>
      <c r="C50" s="59"/>
      <c r="D50" s="59"/>
      <c r="E50" s="59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15" customHeight="1" x14ac:dyDescent="0.3">
      <c r="A51" s="59" t="s">
        <v>47</v>
      </c>
      <c r="B51" s="59"/>
      <c r="C51" s="59"/>
      <c r="D51" s="59"/>
      <c r="E51" s="59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15" customHeight="1" x14ac:dyDescent="0.3">
      <c r="A52" s="59" t="s">
        <v>48</v>
      </c>
      <c r="B52" s="59"/>
      <c r="C52" s="59"/>
      <c r="D52" s="59"/>
      <c r="E52" s="59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 ht="13" x14ac:dyDescent="0.3">
      <c r="A53" s="44"/>
      <c r="B53" s="44"/>
      <c r="C53" s="4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ht="15.75" customHeight="1" x14ac:dyDescent="0.3">
      <c r="A54" s="1" t="s">
        <v>49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ht="25.5" customHeight="1" x14ac:dyDescent="0.3">
      <c r="A55" s="58" t="s">
        <v>44</v>
      </c>
      <c r="B55" s="58"/>
      <c r="C55" s="58"/>
      <c r="D55" s="58"/>
      <c r="E55" s="58"/>
      <c r="F55" s="46" t="s">
        <v>50</v>
      </c>
      <c r="G55" s="46" t="s">
        <v>51</v>
      </c>
      <c r="H55" s="46" t="s">
        <v>52</v>
      </c>
      <c r="I55" s="46" t="s">
        <v>53</v>
      </c>
      <c r="J55" s="46" t="s">
        <v>54</v>
      </c>
      <c r="K55" s="46" t="s">
        <v>55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ht="25.5" customHeight="1" x14ac:dyDescent="0.3">
      <c r="A56" s="59" t="s">
        <v>56</v>
      </c>
      <c r="B56" s="59"/>
      <c r="C56" s="59"/>
      <c r="D56" s="59"/>
      <c r="E56" s="59"/>
      <c r="F56" s="48">
        <f>274338.69</f>
        <v>274338.69</v>
      </c>
      <c r="G56" s="49" t="s">
        <v>57</v>
      </c>
      <c r="H56" s="50">
        <v>201800010008207</v>
      </c>
      <c r="I56" s="51">
        <v>45017</v>
      </c>
      <c r="J56" s="51">
        <v>45017</v>
      </c>
      <c r="K56" s="47" t="s">
        <v>58</v>
      </c>
      <c r="L56" s="44"/>
      <c r="M56" s="44"/>
      <c r="N56" s="44"/>
      <c r="O56" s="44"/>
      <c r="P56" s="52"/>
      <c r="Q56" s="44"/>
      <c r="R56" s="44"/>
      <c r="S56" s="44"/>
      <c r="T56" s="44"/>
      <c r="U56" s="44"/>
      <c r="V56" s="44"/>
    </row>
    <row r="57" spans="1:22" ht="25.5" customHeight="1" x14ac:dyDescent="0.3">
      <c r="A57" s="59" t="s">
        <v>56</v>
      </c>
      <c r="B57" s="59"/>
      <c r="C57" s="59"/>
      <c r="D57" s="59"/>
      <c r="E57" s="59"/>
      <c r="F57" s="48">
        <f>470265.41</f>
        <v>470265.41</v>
      </c>
      <c r="G57" s="49" t="s">
        <v>57</v>
      </c>
      <c r="H57" s="50">
        <v>201800010008207</v>
      </c>
      <c r="I57" s="51">
        <v>45047</v>
      </c>
      <c r="J57" s="51">
        <v>45047</v>
      </c>
      <c r="K57" s="47" t="s">
        <v>58</v>
      </c>
      <c r="L57" s="44"/>
      <c r="M57" s="44"/>
      <c r="N57" s="44"/>
      <c r="O57" s="44"/>
      <c r="P57" s="52"/>
      <c r="Q57" s="44"/>
      <c r="R57" s="44"/>
      <c r="S57" s="44"/>
      <c r="T57" s="44"/>
      <c r="U57" s="44"/>
      <c r="V57" s="44"/>
    </row>
    <row r="58" spans="1:22" ht="25.5" customHeight="1" x14ac:dyDescent="0.3">
      <c r="A58" s="59" t="s">
        <v>56</v>
      </c>
      <c r="B58" s="59"/>
      <c r="C58" s="59"/>
      <c r="D58" s="59"/>
      <c r="E58" s="59"/>
      <c r="F58" s="48">
        <v>515151.26</v>
      </c>
      <c r="G58" s="49" t="s">
        <v>57</v>
      </c>
      <c r="H58" s="50">
        <v>201800010008207</v>
      </c>
      <c r="I58" s="51">
        <v>45078</v>
      </c>
      <c r="J58" s="51">
        <v>45078</v>
      </c>
      <c r="K58" s="47" t="s">
        <v>58</v>
      </c>
      <c r="L58" s="44"/>
      <c r="M58" s="44"/>
      <c r="N58" s="44"/>
      <c r="O58" s="44"/>
      <c r="P58" s="52"/>
      <c r="Q58" s="44"/>
      <c r="R58" s="44"/>
      <c r="S58" s="44"/>
      <c r="T58" s="44"/>
      <c r="U58" s="44"/>
      <c r="V58" s="44"/>
    </row>
    <row r="59" spans="1:22" ht="25.5" customHeight="1" x14ac:dyDescent="0.3">
      <c r="A59" s="59" t="s">
        <v>56</v>
      </c>
      <c r="B59" s="59"/>
      <c r="C59" s="59"/>
      <c r="D59" s="59"/>
      <c r="E59" s="59"/>
      <c r="F59" s="48">
        <v>492165.72</v>
      </c>
      <c r="G59" s="49" t="s">
        <v>57</v>
      </c>
      <c r="H59" s="50">
        <v>201800010008207</v>
      </c>
      <c r="I59" s="51">
        <v>45108</v>
      </c>
      <c r="J59" s="51">
        <v>45108</v>
      </c>
      <c r="K59" s="47" t="s">
        <v>58</v>
      </c>
      <c r="L59" s="44"/>
      <c r="M59" s="44"/>
      <c r="N59" s="44"/>
      <c r="O59" s="44"/>
      <c r="P59" s="52"/>
      <c r="Q59" s="44"/>
      <c r="R59" s="44"/>
      <c r="S59" s="44"/>
      <c r="T59" s="44"/>
      <c r="U59" s="44"/>
      <c r="V59" s="44"/>
    </row>
    <row r="60" spans="1:22" ht="25.5" customHeight="1" x14ac:dyDescent="0.3">
      <c r="A60" s="59" t="s">
        <v>56</v>
      </c>
      <c r="B60" s="59"/>
      <c r="C60" s="59"/>
      <c r="D60" s="59"/>
      <c r="E60" s="59"/>
      <c r="F60" s="48">
        <v>485708.99</v>
      </c>
      <c r="G60" s="49" t="s">
        <v>57</v>
      </c>
      <c r="H60" s="50">
        <v>201800010008207</v>
      </c>
      <c r="I60" s="51">
        <v>45139</v>
      </c>
      <c r="J60" s="51">
        <v>45139</v>
      </c>
      <c r="K60" s="47" t="s">
        <v>58</v>
      </c>
      <c r="L60" s="44"/>
      <c r="M60" s="44"/>
      <c r="N60" s="44"/>
      <c r="O60" s="44"/>
      <c r="P60" s="52"/>
      <c r="Q60" s="44"/>
      <c r="R60" s="44"/>
      <c r="S60" s="44"/>
      <c r="T60" s="44"/>
      <c r="U60" s="44"/>
      <c r="V60" s="44"/>
    </row>
    <row r="61" spans="1:22" ht="25.5" customHeight="1" x14ac:dyDescent="0.3">
      <c r="A61" s="59" t="s">
        <v>56</v>
      </c>
      <c r="B61" s="59"/>
      <c r="C61" s="59"/>
      <c r="D61" s="59"/>
      <c r="E61" s="59"/>
      <c r="F61" s="48">
        <v>472361.2</v>
      </c>
      <c r="G61" s="49" t="s">
        <v>57</v>
      </c>
      <c r="H61" s="50">
        <v>201800010008207</v>
      </c>
      <c r="I61" s="51">
        <v>45171</v>
      </c>
      <c r="J61" s="51">
        <v>45171</v>
      </c>
      <c r="K61" s="47" t="s">
        <v>58</v>
      </c>
      <c r="L61" s="44"/>
      <c r="M61" s="44"/>
      <c r="N61" s="44"/>
      <c r="O61" s="44"/>
      <c r="P61" s="52"/>
      <c r="Q61" s="44"/>
      <c r="R61" s="44"/>
      <c r="S61" s="44"/>
      <c r="T61" s="44"/>
      <c r="U61" s="44"/>
      <c r="V61" s="44"/>
    </row>
    <row r="62" spans="1:22" ht="15" customHeight="1" x14ac:dyDescent="0.3">
      <c r="A62" s="59" t="s">
        <v>59</v>
      </c>
      <c r="B62" s="59"/>
      <c r="C62" s="59"/>
      <c r="D62" s="59"/>
      <c r="E62" s="59"/>
      <c r="F62" s="48">
        <v>600000</v>
      </c>
      <c r="G62" s="49" t="s">
        <v>60</v>
      </c>
      <c r="H62" s="50"/>
      <c r="I62" s="51">
        <v>45201</v>
      </c>
      <c r="J62" s="51">
        <v>45202</v>
      </c>
      <c r="K62" s="47"/>
      <c r="L62" s="44"/>
      <c r="M62" s="44"/>
      <c r="N62" s="44"/>
      <c r="O62" s="44"/>
      <c r="P62" s="52"/>
      <c r="Q62" s="44"/>
      <c r="R62" s="44"/>
      <c r="S62" s="44"/>
      <c r="T62" s="44"/>
      <c r="U62" s="44"/>
      <c r="V62" s="44"/>
    </row>
    <row r="63" spans="1:22" ht="25.5" customHeight="1" x14ac:dyDescent="0.3">
      <c r="A63" s="59" t="s">
        <v>61</v>
      </c>
      <c r="B63" s="59"/>
      <c r="C63" s="59"/>
      <c r="D63" s="59"/>
      <c r="E63" s="59"/>
      <c r="F63" s="48">
        <f>25661.31</f>
        <v>25661.31</v>
      </c>
      <c r="G63" s="49" t="s">
        <v>57</v>
      </c>
      <c r="H63" s="50">
        <v>201800010008207</v>
      </c>
      <c r="I63" s="51">
        <v>45017</v>
      </c>
      <c r="J63" s="51">
        <v>45017</v>
      </c>
      <c r="K63" s="47" t="s">
        <v>58</v>
      </c>
      <c r="L63" s="44"/>
      <c r="M63" s="44"/>
      <c r="N63" s="44"/>
      <c r="O63" s="44"/>
      <c r="P63" s="52"/>
      <c r="Q63" s="44"/>
      <c r="R63" s="44"/>
      <c r="S63" s="44"/>
      <c r="T63" s="44"/>
      <c r="U63" s="44"/>
      <c r="V63" s="44"/>
    </row>
    <row r="64" spans="1:22" ht="25.5" customHeight="1" x14ac:dyDescent="0.3">
      <c r="A64" s="59" t="s">
        <v>61</v>
      </c>
      <c r="B64" s="59"/>
      <c r="C64" s="59"/>
      <c r="D64" s="59"/>
      <c r="E64" s="59"/>
      <c r="F64" s="48">
        <f>83764.24</f>
        <v>83764.240000000005</v>
      </c>
      <c r="G64" s="49" t="s">
        <v>57</v>
      </c>
      <c r="H64" s="50">
        <v>201800010008207</v>
      </c>
      <c r="I64" s="51">
        <v>45047</v>
      </c>
      <c r="J64" s="51">
        <v>45047</v>
      </c>
      <c r="K64" s="47" t="s">
        <v>58</v>
      </c>
      <c r="L64" s="44"/>
      <c r="M64" s="44"/>
      <c r="N64" s="44"/>
      <c r="O64" s="44"/>
      <c r="P64" s="52"/>
      <c r="Q64" s="44"/>
      <c r="R64" s="44"/>
      <c r="S64" s="44"/>
      <c r="T64" s="44"/>
      <c r="U64" s="44"/>
      <c r="V64" s="44"/>
    </row>
    <row r="65" spans="1:22" ht="25.5" customHeight="1" x14ac:dyDescent="0.3">
      <c r="A65" s="59" t="s">
        <v>61</v>
      </c>
      <c r="B65" s="59"/>
      <c r="C65" s="59"/>
      <c r="D65" s="59"/>
      <c r="E65" s="59"/>
      <c r="F65" s="48">
        <f>83764.24</f>
        <v>83764.240000000005</v>
      </c>
      <c r="G65" s="49" t="s">
        <v>57</v>
      </c>
      <c r="H65" s="50">
        <v>201800010008207</v>
      </c>
      <c r="I65" s="51">
        <v>45078</v>
      </c>
      <c r="J65" s="51">
        <v>45078</v>
      </c>
      <c r="K65" s="47" t="s">
        <v>58</v>
      </c>
      <c r="L65" s="44"/>
      <c r="M65" s="44"/>
      <c r="N65" s="44"/>
      <c r="O65" s="44"/>
      <c r="P65" s="52"/>
      <c r="Q65" s="44"/>
      <c r="R65" s="44"/>
      <c r="S65" s="44"/>
      <c r="T65" s="44"/>
      <c r="U65" s="44"/>
      <c r="V65" s="44"/>
    </row>
    <row r="66" spans="1:22" ht="25.5" customHeight="1" x14ac:dyDescent="0.3">
      <c r="A66" s="59" t="s">
        <v>61</v>
      </c>
      <c r="B66" s="59"/>
      <c r="C66" s="59"/>
      <c r="D66" s="59"/>
      <c r="E66" s="59"/>
      <c r="F66" s="48">
        <f>83764.24</f>
        <v>83764.240000000005</v>
      </c>
      <c r="G66" s="49" t="s">
        <v>57</v>
      </c>
      <c r="H66" s="50">
        <v>201800010008207</v>
      </c>
      <c r="I66" s="51">
        <v>45108</v>
      </c>
      <c r="J66" s="51">
        <v>45108</v>
      </c>
      <c r="K66" s="47" t="s">
        <v>58</v>
      </c>
      <c r="L66" s="44"/>
      <c r="M66" s="44"/>
      <c r="N66" s="44"/>
      <c r="O66" s="44"/>
      <c r="P66" s="52"/>
      <c r="Q66" s="44"/>
      <c r="R66" s="44"/>
      <c r="S66" s="44"/>
      <c r="T66" s="44"/>
      <c r="U66" s="44"/>
      <c r="V66" s="44"/>
    </row>
    <row r="67" spans="1:22" ht="25.5" customHeight="1" x14ac:dyDescent="0.3">
      <c r="A67" s="59" t="s">
        <v>61</v>
      </c>
      <c r="B67" s="59"/>
      <c r="C67" s="59"/>
      <c r="D67" s="59"/>
      <c r="E67" s="59"/>
      <c r="F67" s="48">
        <v>90317.58</v>
      </c>
      <c r="G67" s="49" t="s">
        <v>57</v>
      </c>
      <c r="H67" s="50">
        <v>201800010008207</v>
      </c>
      <c r="I67" s="51">
        <v>45139</v>
      </c>
      <c r="J67" s="51">
        <v>45139</v>
      </c>
      <c r="K67" s="47" t="s">
        <v>58</v>
      </c>
      <c r="L67" s="44"/>
      <c r="M67" s="44"/>
      <c r="N67" s="44"/>
      <c r="O67" s="44"/>
      <c r="P67" s="52"/>
      <c r="Q67" s="44"/>
      <c r="R67" s="44"/>
      <c r="S67" s="44"/>
      <c r="T67" s="44"/>
      <c r="U67" s="44"/>
      <c r="V67" s="44"/>
    </row>
    <row r="68" spans="1:22" ht="25.5" customHeight="1" x14ac:dyDescent="0.3">
      <c r="A68" s="59" t="s">
        <v>61</v>
      </c>
      <c r="B68" s="59"/>
      <c r="C68" s="59"/>
      <c r="D68" s="59"/>
      <c r="E68" s="59"/>
      <c r="F68" s="48">
        <v>89677.02</v>
      </c>
      <c r="G68" s="49" t="s">
        <v>57</v>
      </c>
      <c r="H68" s="50">
        <v>201800010008207</v>
      </c>
      <c r="I68" s="51">
        <v>45171</v>
      </c>
      <c r="J68" s="51">
        <v>45171</v>
      </c>
      <c r="K68" s="47" t="s">
        <v>58</v>
      </c>
      <c r="L68" s="44"/>
      <c r="M68" s="44"/>
      <c r="N68" s="44"/>
      <c r="O68" s="44"/>
      <c r="P68" s="52"/>
      <c r="Q68" s="44"/>
      <c r="R68" s="44"/>
      <c r="S68" s="44"/>
      <c r="T68" s="44"/>
      <c r="U68" s="44"/>
      <c r="V68" s="44"/>
    </row>
    <row r="69" spans="1:22" ht="15" customHeight="1" x14ac:dyDescent="0.3">
      <c r="A69" s="59" t="s">
        <v>62</v>
      </c>
      <c r="B69" s="59"/>
      <c r="C69" s="59"/>
      <c r="D69" s="59"/>
      <c r="E69" s="59"/>
      <c r="F69" s="48"/>
      <c r="G69" s="49"/>
      <c r="H69" s="50"/>
      <c r="I69" s="51"/>
      <c r="J69" s="51"/>
      <c r="K69" s="47"/>
      <c r="L69" s="44"/>
      <c r="M69" s="44"/>
      <c r="N69" s="44"/>
      <c r="O69" s="44"/>
      <c r="P69" s="52"/>
      <c r="Q69" s="44"/>
      <c r="R69" s="44"/>
      <c r="S69" s="44"/>
      <c r="T69" s="44"/>
      <c r="U69" s="44"/>
      <c r="V69" s="44"/>
    </row>
    <row r="70" spans="1:22" ht="15" customHeight="1" x14ac:dyDescent="0.3">
      <c r="A70" s="59" t="s">
        <v>63</v>
      </c>
      <c r="B70" s="59"/>
      <c r="C70" s="59"/>
      <c r="D70" s="59"/>
      <c r="E70" s="59"/>
      <c r="F70" s="48"/>
      <c r="G70" s="49"/>
      <c r="H70" s="47"/>
      <c r="I70" s="47"/>
      <c r="J70" s="47"/>
      <c r="K70" s="47"/>
      <c r="L70" s="44"/>
      <c r="M70" s="44"/>
      <c r="N70" s="44"/>
      <c r="O70" s="44"/>
      <c r="P70" s="52"/>
      <c r="Q70" s="44"/>
      <c r="R70" s="44"/>
      <c r="S70" s="44"/>
      <c r="T70" s="44"/>
      <c r="U70" s="44"/>
      <c r="V70" s="44"/>
    </row>
    <row r="71" spans="1:22" ht="15" customHeight="1" x14ac:dyDescent="0.3">
      <c r="A71" s="59" t="s">
        <v>64</v>
      </c>
      <c r="B71" s="59"/>
      <c r="C71" s="59"/>
      <c r="D71" s="59"/>
      <c r="E71" s="59"/>
      <c r="F71" s="47"/>
      <c r="G71" s="49"/>
      <c r="H71" s="47"/>
      <c r="I71" s="47"/>
      <c r="J71" s="47"/>
      <c r="K71" s="47"/>
      <c r="L71" s="44"/>
      <c r="M71" s="44"/>
      <c r="N71" s="44"/>
      <c r="O71" s="44"/>
      <c r="P71" s="52"/>
      <c r="Q71" s="44"/>
      <c r="R71" s="44"/>
      <c r="S71" s="44"/>
      <c r="T71" s="44"/>
      <c r="U71" s="44"/>
      <c r="V71" s="44"/>
    </row>
    <row r="72" spans="1:22" ht="15" customHeight="1" x14ac:dyDescent="0.3">
      <c r="A72" s="59" t="s">
        <v>65</v>
      </c>
      <c r="B72" s="59"/>
      <c r="C72" s="59"/>
      <c r="D72" s="59"/>
      <c r="E72" s="59"/>
      <c r="F72" s="47"/>
      <c r="G72" s="49"/>
      <c r="H72" s="47"/>
      <c r="I72" s="47"/>
      <c r="J72" s="47"/>
      <c r="K72" s="47"/>
      <c r="L72" s="44"/>
      <c r="M72" s="44"/>
      <c r="N72" s="44"/>
      <c r="O72" s="44"/>
      <c r="P72" s="52"/>
      <c r="Q72" s="44"/>
      <c r="R72" s="44"/>
      <c r="S72" s="44"/>
      <c r="T72" s="44"/>
      <c r="U72" s="44"/>
      <c r="V72" s="44"/>
    </row>
    <row r="73" spans="1:22" ht="15" customHeight="1" x14ac:dyDescent="0.3">
      <c r="A73" s="59" t="s">
        <v>66</v>
      </c>
      <c r="B73" s="59"/>
      <c r="C73" s="59"/>
      <c r="D73" s="59"/>
      <c r="E73" s="59"/>
      <c r="F73" s="47"/>
      <c r="G73" s="49"/>
      <c r="H73" s="47"/>
      <c r="I73" s="47"/>
      <c r="J73" s="47"/>
      <c r="K73" s="47"/>
      <c r="L73" s="44"/>
      <c r="M73" s="44"/>
      <c r="N73" s="44"/>
      <c r="O73" s="44"/>
      <c r="P73" s="52"/>
      <c r="Q73" s="44"/>
      <c r="R73" s="44"/>
      <c r="S73" s="44"/>
      <c r="T73" s="44"/>
      <c r="U73" s="44"/>
      <c r="V73" s="44"/>
    </row>
    <row r="74" spans="1:22" ht="15" customHeight="1" x14ac:dyDescent="0.3">
      <c r="A74" s="60" t="s">
        <v>67</v>
      </c>
      <c r="B74" s="60"/>
      <c r="C74" s="60"/>
      <c r="D74" s="60"/>
      <c r="E74" s="60"/>
      <c r="F74" s="53">
        <f>SUM(F56:F73)</f>
        <v>3766939.9000000008</v>
      </c>
      <c r="G74" s="54"/>
      <c r="H74" s="54"/>
      <c r="I74" s="54"/>
      <c r="J74" s="54"/>
      <c r="K74" s="54"/>
      <c r="L74" s="44"/>
      <c r="M74" s="44"/>
      <c r="N74" s="44"/>
      <c r="O74" s="44"/>
      <c r="P74" s="52"/>
      <c r="Q74" s="44"/>
      <c r="R74" s="44"/>
      <c r="S74" s="44"/>
      <c r="T74" s="44"/>
      <c r="U74" s="44"/>
      <c r="V74" s="44"/>
    </row>
    <row r="75" spans="1:22" ht="15" customHeight="1" x14ac:dyDescent="0.3">
      <c r="A75" s="61" t="s">
        <v>68</v>
      </c>
      <c r="B75" s="61"/>
      <c r="C75" s="61"/>
      <c r="D75" s="61"/>
      <c r="E75" s="61"/>
      <c r="F75" s="61"/>
      <c r="G75" s="61"/>
      <c r="H75" s="61"/>
      <c r="I75" s="52"/>
      <c r="J75" s="52"/>
      <c r="K75" s="52"/>
      <c r="L75" s="52"/>
      <c r="M75" s="52"/>
      <c r="N75" s="52"/>
      <c r="O75" s="52"/>
      <c r="P75" s="44"/>
      <c r="Q75" s="44"/>
      <c r="R75" s="44"/>
      <c r="S75" s="44"/>
      <c r="T75" s="44"/>
      <c r="U75" s="44"/>
      <c r="V75" s="44"/>
    </row>
    <row r="76" spans="1:22" ht="13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44"/>
      <c r="Q76" s="44"/>
      <c r="R76" s="44"/>
      <c r="S76" s="44"/>
      <c r="T76" s="44"/>
      <c r="U76" s="44"/>
      <c r="V76" s="44"/>
    </row>
    <row r="77" spans="1:22" ht="15.75" customHeight="1" x14ac:dyDescent="0.3">
      <c r="A77" s="63" t="s">
        <v>69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64"/>
      <c r="N77" s="64"/>
      <c r="O77" s="64"/>
      <c r="P77" s="44"/>
      <c r="Q77" s="44"/>
      <c r="R77" s="44"/>
      <c r="S77" s="44"/>
      <c r="T77" s="44"/>
      <c r="U77" s="44"/>
      <c r="V77" s="44"/>
    </row>
    <row r="78" spans="1:22" ht="13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4"/>
      <c r="M78" s="64"/>
      <c r="N78" s="64"/>
      <c r="O78" s="64"/>
      <c r="P78" s="44"/>
      <c r="Q78" s="44"/>
      <c r="R78" s="44"/>
      <c r="S78" s="44"/>
      <c r="T78" s="44"/>
      <c r="U78" s="44"/>
      <c r="V78" s="44"/>
    </row>
    <row r="79" spans="1:22" ht="13" x14ac:dyDescent="0.3">
      <c r="A79" s="44"/>
      <c r="B79" s="44"/>
      <c r="C79" s="45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ht="15" customHeight="1" x14ac:dyDescent="0.3">
      <c r="A80" s="61" t="s">
        <v>70</v>
      </c>
      <c r="B80" s="61"/>
      <c r="C80" s="61"/>
      <c r="D80" s="61"/>
      <c r="E80" s="61"/>
      <c r="F80" s="61"/>
      <c r="G80" s="61"/>
      <c r="H80" s="61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38.25" customHeight="1" x14ac:dyDescent="0.3">
      <c r="A81" s="65"/>
      <c r="B81" s="65"/>
      <c r="C81" s="65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ht="13" x14ac:dyDescent="0.3">
      <c r="A82" s="44"/>
      <c r="B82" s="44"/>
      <c r="C82" s="45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 ht="15" customHeight="1" x14ac:dyDescent="0.3">
      <c r="A83" s="44"/>
      <c r="B83" s="44"/>
      <c r="C83" s="45"/>
      <c r="D83" s="66" t="s">
        <v>71</v>
      </c>
      <c r="E83" s="66"/>
      <c r="F83" s="66"/>
      <c r="I83" s="67" t="s">
        <v>72</v>
      </c>
      <c r="J83" s="67"/>
      <c r="K83" s="67"/>
      <c r="L83" s="67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 ht="33.75" customHeight="1" x14ac:dyDescent="0.3">
      <c r="A84" s="55"/>
      <c r="B84" s="55"/>
      <c r="C84" s="45"/>
      <c r="D84" s="66" t="s">
        <v>73</v>
      </c>
      <c r="E84" s="66"/>
      <c r="F84" s="66"/>
      <c r="I84" s="67" t="s">
        <v>74</v>
      </c>
      <c r="J84" s="67"/>
      <c r="K84" s="67"/>
      <c r="L84" s="67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 ht="13" x14ac:dyDescent="0.3">
      <c r="A85" s="44"/>
      <c r="B85" s="44"/>
      <c r="C85" s="45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 ht="13" x14ac:dyDescent="0.3">
      <c r="A86" s="44"/>
      <c r="B86" s="44"/>
      <c r="C86" s="45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 ht="13" x14ac:dyDescent="0.3">
      <c r="A87" s="44"/>
      <c r="B87" s="44"/>
      <c r="C87" s="45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ht="13" x14ac:dyDescent="0.3">
      <c r="A88" s="44"/>
      <c r="B88" s="44"/>
      <c r="C88" s="45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ht="13" x14ac:dyDescent="0.3">
      <c r="A89" s="44"/>
      <c r="B89" s="44"/>
      <c r="C89" s="45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x14ac:dyDescent="0.25">
      <c r="A90" s="56"/>
      <c r="B90" s="56"/>
      <c r="C90" s="57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</row>
    <row r="91" spans="1:22" x14ac:dyDescent="0.25">
      <c r="A91" s="56"/>
      <c r="B91" s="56"/>
      <c r="C91" s="57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</row>
    <row r="92" spans="1:22" x14ac:dyDescent="0.25">
      <c r="A92" s="56"/>
      <c r="B92" s="56"/>
      <c r="C92" s="57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</row>
    <row r="93" spans="1:22" x14ac:dyDescent="0.25">
      <c r="A93" s="56"/>
      <c r="B93" s="56"/>
      <c r="C93" s="57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spans="1:22" x14ac:dyDescent="0.25">
      <c r="A94" s="56"/>
      <c r="B94" s="56"/>
      <c r="C94" s="57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</row>
    <row r="95" spans="1:22" x14ac:dyDescent="0.25">
      <c r="A95" s="56"/>
      <c r="B95" s="56"/>
      <c r="C95" s="57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</row>
    <row r="96" spans="1:22" x14ac:dyDescent="0.25">
      <c r="A96" s="56"/>
      <c r="B96" s="56"/>
      <c r="C96" s="57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7" spans="1:22" x14ac:dyDescent="0.25">
      <c r="A97" s="56"/>
      <c r="B97" s="56"/>
      <c r="C97" s="57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x14ac:dyDescent="0.25">
      <c r="A98" s="56"/>
      <c r="B98" s="56"/>
      <c r="C98" s="57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</row>
    <row r="99" spans="1:22" x14ac:dyDescent="0.25">
      <c r="A99" s="56"/>
      <c r="B99" s="56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spans="1:22" x14ac:dyDescent="0.25">
      <c r="A100" s="56"/>
      <c r="B100" s="56"/>
      <c r="C100" s="57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spans="1:22" x14ac:dyDescent="0.25">
      <c r="A101" s="56"/>
      <c r="B101" s="56"/>
      <c r="C101" s="5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1:22" x14ac:dyDescent="0.25">
      <c r="A102" s="56"/>
      <c r="B102" s="56"/>
      <c r="C102" s="57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1:22" x14ac:dyDescent="0.25">
      <c r="A103" s="56"/>
      <c r="B103" s="56"/>
      <c r="C103" s="57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1:22" x14ac:dyDescent="0.25">
      <c r="A104" s="56"/>
      <c r="B104" s="56"/>
      <c r="C104" s="57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spans="1:22" x14ac:dyDescent="0.25">
      <c r="A105" s="56"/>
      <c r="B105" s="56"/>
      <c r="C105" s="57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1:22" x14ac:dyDescent="0.25">
      <c r="A106" s="56"/>
      <c r="B106" s="56"/>
      <c r="C106" s="5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1:22" x14ac:dyDescent="0.25">
      <c r="A107" s="56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1:22" x14ac:dyDescent="0.25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1:22" x14ac:dyDescent="0.25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1:22" x14ac:dyDescent="0.2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x14ac:dyDescent="0.2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x14ac:dyDescent="0.2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x14ac:dyDescent="0.2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x14ac:dyDescent="0.2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x14ac:dyDescent="0.2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x14ac:dyDescent="0.2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x14ac:dyDescent="0.2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x14ac:dyDescent="0.2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x14ac:dyDescent="0.2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x14ac:dyDescent="0.2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x14ac:dyDescent="0.2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x14ac:dyDescent="0.2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x14ac:dyDescent="0.2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x14ac:dyDescent="0.2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x14ac:dyDescent="0.25">
      <c r="A125" s="56"/>
      <c r="B125" s="56"/>
      <c r="C125" s="5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x14ac:dyDescent="0.25">
      <c r="A126" s="56"/>
      <c r="B126" s="56"/>
      <c r="C126" s="5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</sheetData>
  <mergeCells count="64">
    <mergeCell ref="A80:H80"/>
    <mergeCell ref="A81:C81"/>
    <mergeCell ref="D83:F83"/>
    <mergeCell ref="I83:L83"/>
    <mergeCell ref="D84:F84"/>
    <mergeCell ref="I84:L84"/>
    <mergeCell ref="A73:E73"/>
    <mergeCell ref="A74:E74"/>
    <mergeCell ref="A75:H75"/>
    <mergeCell ref="A76:O76"/>
    <mergeCell ref="A77:K78"/>
    <mergeCell ref="L77:O78"/>
    <mergeCell ref="A68:E68"/>
    <mergeCell ref="A69:E69"/>
    <mergeCell ref="A70:E70"/>
    <mergeCell ref="A71:E71"/>
    <mergeCell ref="A72:E72"/>
    <mergeCell ref="A63:E63"/>
    <mergeCell ref="A64:E64"/>
    <mergeCell ref="A65:E65"/>
    <mergeCell ref="A66:E66"/>
    <mergeCell ref="A67:E67"/>
    <mergeCell ref="A58:E58"/>
    <mergeCell ref="A59:E59"/>
    <mergeCell ref="A60:E60"/>
    <mergeCell ref="A61:E61"/>
    <mergeCell ref="A62:E62"/>
    <mergeCell ref="A52:E52"/>
    <mergeCell ref="A54:K54"/>
    <mergeCell ref="A55:E55"/>
    <mergeCell ref="A56:E56"/>
    <mergeCell ref="A57:E57"/>
    <mergeCell ref="A46:E46"/>
    <mergeCell ref="A47:E48"/>
    <mergeCell ref="A49:E49"/>
    <mergeCell ref="A50:E50"/>
    <mergeCell ref="A51:E51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Setorial</cp:lastModifiedBy>
  <cp:revision>1</cp:revision>
  <dcterms:created xsi:type="dcterms:W3CDTF">2023-12-20T10:28:08Z</dcterms:created>
  <dcterms:modified xsi:type="dcterms:W3CDTF">2024-01-04T11:57:00Z</dcterms:modified>
  <dc:language>pt-BR</dc:language>
</cp:coreProperties>
</file>