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PLAF\SPLAN\Prestação de Contas\08 - Relatórios 10° TA\08 - Relatório Gerencial\"/>
    </mc:Choice>
  </mc:AlternateContent>
  <bookViews>
    <workbookView xWindow="0" yWindow="0" windowWidth="24000" windowHeight="9615"/>
  </bookViews>
  <sheets>
    <sheet name="Relatório Consolidado-23" sheetId="1" r:id="rId1"/>
  </sheets>
  <definedNames>
    <definedName name="_xlnm.Print_Area" localSheetId="0">'Relatório Consolidado-23'!$A$1:$Q$83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34" i="1"/>
  <c r="H34" i="1"/>
  <c r="N46" i="1" l="1"/>
  <c r="K27" i="1"/>
  <c r="C14" i="1"/>
  <c r="O46" i="1" l="1"/>
  <c r="N34" i="1"/>
  <c r="M34" i="1"/>
  <c r="L34" i="1"/>
  <c r="K34" i="1"/>
  <c r="J34" i="1"/>
  <c r="F46" i="1"/>
  <c r="C46" i="1"/>
  <c r="O27" i="1"/>
  <c r="N27" i="1"/>
  <c r="L27" i="1"/>
  <c r="M27" i="1"/>
  <c r="H27" i="1"/>
  <c r="F27" i="1" l="1"/>
  <c r="P14" i="1"/>
  <c r="O14" i="1"/>
  <c r="N14" i="1"/>
  <c r="M14" i="1"/>
  <c r="L14" i="1"/>
  <c r="K14" i="1"/>
  <c r="J14" i="1"/>
  <c r="I14" i="1"/>
  <c r="H14" i="1"/>
  <c r="H46" i="1" l="1"/>
  <c r="G27" i="1"/>
  <c r="G14" i="1" l="1"/>
  <c r="P53" i="1" l="1"/>
  <c r="O53" i="1"/>
  <c r="N53" i="1"/>
  <c r="M53" i="1"/>
  <c r="L53" i="1"/>
  <c r="K53" i="1"/>
  <c r="J53" i="1"/>
  <c r="I53" i="1"/>
  <c r="H53" i="1"/>
  <c r="F53" i="1"/>
  <c r="E53" i="1"/>
  <c r="D53" i="1"/>
  <c r="C53" i="1"/>
  <c r="D14" i="1"/>
  <c r="E14" i="1"/>
  <c r="F14" i="1"/>
  <c r="D27" i="1"/>
  <c r="E27" i="1"/>
  <c r="I27" i="1"/>
  <c r="J27" i="1"/>
  <c r="P27" i="1"/>
  <c r="C27" i="1"/>
  <c r="D34" i="1"/>
  <c r="E34" i="1"/>
  <c r="F34" i="1"/>
  <c r="I34" i="1"/>
  <c r="O34" i="1"/>
  <c r="P34" i="1"/>
  <c r="D46" i="1"/>
  <c r="E46" i="1"/>
  <c r="I46" i="1"/>
  <c r="J46" i="1"/>
  <c r="K46" i="1"/>
  <c r="L46" i="1"/>
  <c r="M46" i="1"/>
  <c r="P46" i="1"/>
  <c r="C34" i="1" l="1"/>
</calcChain>
</file>

<file path=xl/sharedStrings.xml><?xml version="1.0" encoding="utf-8"?>
<sst xmlns="http://schemas.openxmlformats.org/spreadsheetml/2006/main" count="220" uniqueCount="68">
  <si>
    <t>1. INTERNAÇÕES HOSPITALARES</t>
  </si>
  <si>
    <t>Indicador</t>
  </si>
  <si>
    <t>2. ATENDIMENTO AMBULATORIAL</t>
  </si>
  <si>
    <t>TOTAL DO INDICADOR</t>
  </si>
  <si>
    <t>Consulta Médica na Atenção Especializada</t>
  </si>
  <si>
    <t>Consulta Multiprofissional na Atenção Especializada</t>
  </si>
  <si>
    <t>Hospital Estadual de Dermatologia Sanitária Colônia Santa Marta - HDS</t>
  </si>
  <si>
    <t xml:space="preserve">Coleta para Biópsia </t>
  </si>
  <si>
    <t>PAAF (Tireóide/mama)</t>
  </si>
  <si>
    <t>Longa Permanência - Diárias</t>
  </si>
  <si>
    <t>Jan</t>
  </si>
  <si>
    <t>Fev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</si>
  <si>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</si>
  <si>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</si>
  <si>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</si>
  <si>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</si>
  <si>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</si>
  <si>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</si>
  <si>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</si>
  <si>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</si>
  <si>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</si>
  <si>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RELATÓRIO GERENCIAL DE PRODUÇÃO - CONSOLIDADO</t>
  </si>
  <si>
    <t>-</t>
  </si>
  <si>
    <t>Sessões Especializadas</t>
  </si>
  <si>
    <t>3. TERAPIAS ESPECIALIZADAS</t>
  </si>
  <si>
    <t>Eletrocardiograma</t>
  </si>
  <si>
    <t>Doppler - Membros Superiores, Inferiores e Carótidas</t>
  </si>
  <si>
    <t>Anatomopatológico</t>
  </si>
  <si>
    <t>Ecocardiograma</t>
  </si>
  <si>
    <t>Ultrassom (próstata via abdominal e transretal, mamaria bilateral e tireóide)</t>
  </si>
  <si>
    <t>4. SADT EXTERNO</t>
  </si>
  <si>
    <t>5. SERVIÇO DE ATENDIMENTO DOMICILIAR - SAD</t>
  </si>
  <si>
    <t>Realizado</t>
  </si>
  <si>
    <t>Ofertado</t>
  </si>
  <si>
    <t>Meta 
9° Termo Aditivo</t>
  </si>
  <si>
    <t>Mar</t>
  </si>
  <si>
    <t>Atendimentos Odontológicos - Consulta (Pediatria, Endondontia e PNE)¹</t>
  </si>
  <si>
    <r>
      <t>Exames oftalmológicos vinculados à consulta</t>
    </r>
    <r>
      <rPr>
        <vertAlign val="superscript"/>
        <sz val="12"/>
        <color theme="1"/>
        <rFont val="Arial"/>
        <family val="2"/>
      </rPr>
      <t>2</t>
    </r>
  </si>
  <si>
    <t>9º e 10° Termo Aditivo ao Termo de Transferência de Gestão n° 002/2013 SES</t>
  </si>
  <si>
    <t>JANEIRO A DEZEMBRO/2023</t>
  </si>
  <si>
    <t>Meta 
10° Termo Aditivo</t>
  </si>
  <si>
    <t>1 - Conforme orientação da Coordenação de Monitoramento e Fiscalização dos Contratos de Gestão - COMFIC - SES/GO, para o indicador de consultas odontológicas (Pediatria, Endodontia e PNE), deverão ser consideradas na produção somente pacientes regulados (primeiras consultas) e os retornos gerados a partir destas consultas. Já os Procedimentos Odontológicos, serão contabilizados para efeitos de produção, apenas aqueles gerados a partir das consultas PNE, Endodontia e Pediatria dos pacientes regulados pelos Complexo Regulados Estadual.</t>
  </si>
  <si>
    <t>3 - Os serviços PAAF (tireoide/mama), Eletrocardiograma e Ecocardiograma, foram descontinuados na vigência do 10° Termo Aditivo.</t>
  </si>
  <si>
    <t>Atendimentos Odontológicos - Procedimentos</t>
  </si>
  <si>
    <t>Curativos de Feridas Crônicas e Queimaduras</t>
  </si>
  <si>
    <t>• Trata-se de Relatório Gerencial de Produção referente ao período de Janeiro a Dezembro/2023, que será aprovado pelo Conselho de Administração da AGIR, conforme reunião prevista para o dia 18/03/2024.</t>
  </si>
  <si>
    <t>Luiz Carlos Junio Sampaio Teles</t>
  </si>
  <si>
    <t>Diretor Geral HDS</t>
  </si>
  <si>
    <t>Pacientes Atendidos no Serviço de Atenção Domiciliar</t>
  </si>
  <si>
    <t>2 - Conforme pactuado no item 4.4 - Anexo I, do 10º Termo Aditivo, deverão ser ofertadas vagas de exames por meio do Serviço de Apoio Diagnósticos e Terapêuticos - SADT Externo, com exceção dos exames de tonometria e mapeamento de retina, por estarem estritamente vinculados às consultas oftalmologicas, de acordo com o item 3.3 do 10° Termo Aditivo. Isso posto, conforme determinação da SES-GO, o critério definido para apresentação deste indicador é a quantidade de exames REALIZADOS no período.
Para os demais serviços: PAAF (tireoide/mama); Anatomopatologico; Ultrasom (prostata, via abdominal e transretal, mamaria bilateral e tireoide) e Ecocardiograma, registra-se que para a Unidade iniciou a oferta desses exames, a partir do mês de fevereiro/2023.</t>
  </si>
  <si>
    <t>Assistência Integral aos Pacientes / Moradores - Diárias</t>
  </si>
  <si>
    <t>6. INDICADORES DE DESEMPENHO</t>
  </si>
  <si>
    <t>Taxa de Ocupação Hospitalar</t>
  </si>
  <si>
    <t>Percentual de Ocorrências de Glosas no SIH - DATASUS</t>
  </si>
  <si>
    <t>≤ 7%</t>
  </si>
  <si>
    <t>≤ 1%</t>
  </si>
  <si>
    <t>Razão do Quantitativo de Consultas Ofertadas</t>
  </si>
  <si>
    <t>Farmacovigilância: Percentual de Incidência de Reações Adversas a Medicamentos - RAM</t>
  </si>
  <si>
    <t>≥ 80%</t>
  </si>
  <si>
    <t>≥ 85%</t>
  </si>
  <si>
    <t>≥ 95%</t>
  </si>
  <si>
    <t>Percentual de Manifestações Queixosas recebidas no Sistema de Ouvidoria do SUS</t>
  </si>
  <si>
    <t>&lt; 5%</t>
  </si>
  <si>
    <t>Percentual de Exames de Imagem com resultado disponibilizado em até 10 dias</t>
  </si>
  <si>
    <t>≥ 70%</t>
  </si>
  <si>
    <t>Percentual de Casos de Doenças / Agravos / Eventos de Notificação Compulsório Imediata (DAEI) digitadas oportunamente - até 7 dias</t>
  </si>
  <si>
    <t>Percentual de Casos de Doenças / Agravos / Eventos de Notificação Compulsório Imediata (DAEI) investigadas oportunamente - até 48 horas</t>
  </si>
  <si>
    <t>Não houve registro de RAM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</si>
</sst>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00B05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  <xf numFmtId="9" fontId="1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1" fillId="4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0" fontId="17" fillId="4" borderId="1" xfId="5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justify" vertical="center"/>
    </xf>
    <xf numFmtId="0" fontId="17" fillId="4" borderId="1" xfId="0" applyFont="1" applyFill="1" applyBorder="1" applyAlignment="1">
      <alignment horizontal="justify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1"/>
    <cellStyle name="Porcentagem" xfId="5" builtinId="5"/>
    <cellStyle name="Porcentagem 2" xfId="4"/>
    <cellStyle name="Porcentagem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762001</xdr:colOff>
      <xdr:row>0</xdr:row>
      <xdr:rowOff>0</xdr:rowOff>
    </xdr:from>
    <xdr:to>
      <xdr:col>13</xdr:col>
      <xdr:colOff>67518</xdr:colOff>
      <xdr:row>1</xdr:row>
      <xdr:rowOff>11906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AF47A3CB-98F8-6B54-E618-8AF17761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0"/>
          <a:ext cx="10485486" cy="18930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CPLAN" id="{E37B3A89-5DB8-4FD8-B8B5-F2CA85125D79}" userId="GCPLAN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3-01-31T12:45:39.77" personId="{E37B3A89-5DB8-4FD8-B8B5-F2CA85125D79}" id="{45B37AB0-C20D-4CA4-8AA1-72B958644F42}">
    <text>No R.G. está "realizado"</text>
  </threadedComment>
  <threadedComment ref="J11" dT="2023-01-31T12:46:20.95" personId="{E37B3A89-5DB8-4FD8-B8B5-F2CA85125D79}" id="{17437919-6171-48D4-82F1-651D468D87AB}">
    <text>No R.G. está "realizado"</text>
  </threadedComment>
  <threadedComment ref="K11" dT="2023-01-31T12:46:27.80" personId="{E37B3A89-5DB8-4FD8-B8B5-F2CA85125D79}" id="{764C8529-78AF-4A02-848A-A1EFFC630CBA}">
    <text>No R.G. está "realizado"</text>
  </threadedComment>
  <threadedComment ref="L11" dT="2023-01-31T12:46:27.80" personId="{E37B3A89-5DB8-4FD8-B8B5-F2CA85125D79}" id="{BAC3E197-4752-4636-B11C-DA095CF267F3}">
    <text>No R.G. está "realizado"</text>
  </threadedComment>
  <threadedComment ref="H12" dT="2023-01-31T11:37:55.97" personId="{E37B3A89-5DB8-4FD8-B8B5-F2CA85125D79}" id="{4057844E-D31A-4E97-87A8-C67D2BE8003E}">
    <text>Dados diferentes do R.G</text>
  </threadedComment>
  <threadedComment ref="L12" dT="2023-01-31T12:34:29.24" personId="{E37B3A89-5DB8-4FD8-B8B5-F2CA85125D79}" id="{65EC6672-ACBA-4992-824B-D9F543FAD30A}">
    <text>R.G.: 369</text>
  </threadedComment>
  <threadedComment ref="M12" dT="2023-01-31T12:48:57.31" personId="{E37B3A89-5DB8-4FD8-B8B5-F2CA85125D79}" id="{3E39FA09-F40A-45B8-A7D0-143093E29DC1}">
    <text>R.G.: 372</text>
  </threadedComment>
  <threadedComment ref="B13" dT="2023-02-01T13:53:37.96" personId="{E37B3A89-5DB8-4FD8-B8B5-F2CA85125D79}" id="{5132168A-A92E-44BA-82EC-744F67F025FD}">
    <text>Nos R.G, Jan a Jun constam "Saídas"</text>
  </threadedComment>
  <threadedComment ref="H13" dT="2023-01-31T12:22:47.43" personId="{E37B3A89-5DB8-4FD8-B8B5-F2CA85125D79}" id="{F444198D-A4D9-4699-BC32-C49C2B4996CA}">
    <text>Dados diferentes do R.G - 11</text>
  </threadedComment>
  <threadedComment ref="I13" dT="2023-01-31T11:38:26.28" personId="{E37B3A89-5DB8-4FD8-B8B5-F2CA85125D79}" id="{71006493-9CAD-4F09-80D1-4952F4CA2D14}">
    <text>Dados diferentes do R.G 11</text>
  </threadedComment>
  <threadedComment ref="J13" dT="2023-01-31T12:26:41.65" personId="{E37B3A89-5DB8-4FD8-B8B5-F2CA85125D79}" id="{146F7EC2-B56A-477A-9A7D-8AC0542B6B73}">
    <text>No R.G. consta 20 - "Saídas"</text>
  </threadedComment>
  <threadedComment ref="K13" dT="2023-01-31T12:26:41.65" personId="{E37B3A89-5DB8-4FD8-B8B5-F2CA85125D79}" id="{631D7AE4-BAA8-4429-8BA0-E02CC7FB404E}">
    <text>No R.G. consta 19 - "Saídas"</text>
  </threadedComment>
  <threadedComment ref="L13" dT="2023-01-31T12:34:43.86" personId="{E37B3A89-5DB8-4FD8-B8B5-F2CA85125D79}" id="{0580207A-FE2A-47D6-8A58-20275CA01C38}">
    <text>R.G.: 398</text>
  </threadedComment>
  <threadedComment ref="M13" dT="2023-01-31T12:49:15.51" personId="{E37B3A89-5DB8-4FD8-B8B5-F2CA85125D79}" id="{F39EBCB8-F16C-48A0-92D7-A4E4DDCDC16A}">
    <text>R.G.: 465</text>
  </threadedComment>
  <threadedComment ref="L21" dT="2023-01-31T12:35:11.45" personId="{E37B3A89-5DB8-4FD8-B8B5-F2CA85125D79}" id="{FC930B6B-0610-4F52-928B-02E8B4BCDEA2}">
    <text>R.G.: 1570</text>
  </threadedComment>
  <threadedComment ref="M21" dT="2023-01-31T12:49:41.04" personId="{E37B3A89-5DB8-4FD8-B8B5-F2CA85125D79}" id="{D1496471-2730-4A5C-B1B4-90EC151009E8}">
    <text>R.G.: 1882</text>
  </threadedComment>
  <threadedComment ref="N21" dT="2023-01-31T12:51:31.29" personId="{E37B3A89-5DB8-4FD8-B8B5-F2CA85125D79}" id="{90C88D20-9F58-43B8-BB95-4F15D8089C8C}">
    <text>R.G.: 1684</text>
  </threadedComment>
  <threadedComment ref="O21" dT="2023-01-31T12:54:10.49" personId="{E37B3A89-5DB8-4FD8-B8B5-F2CA85125D79}" id="{CBDD2263-F762-4F1B-A743-5E02499FAEBE}">
    <text>R.G.: 1550</text>
  </threadedComment>
  <threadedComment ref="K22" dT="2023-01-31T12:31:20.56" personId="{E37B3A89-5DB8-4FD8-B8B5-F2CA85125D79}" id="{0BC30C15-E040-416A-8F5A-A6D0E20DA022}">
    <text>R.G. consta 0</text>
  </threadedComment>
  <threadedComment ref="L22" dT="2023-01-31T12:36:01.31" personId="{E37B3A89-5DB8-4FD8-B8B5-F2CA85125D79}" id="{3551FA3B-5D9E-4B40-814F-C4ABF22077E8}">
    <text>R.G.: 0</text>
  </threadedComment>
  <threadedComment ref="M22" dT="2023-01-31T12:50:09.66" personId="{E37B3A89-5DB8-4FD8-B8B5-F2CA85125D79}" id="{28D1685E-09C1-46C9-A9B3-EB053BE92668}">
    <text>R.G.: 8</text>
  </threadedComment>
  <threadedComment ref="N22" dT="2023-01-31T12:52:12.58" personId="{E37B3A89-5DB8-4FD8-B8B5-F2CA85125D79}" id="{4C2E079D-C81F-48D0-AA7E-D6E2373B2570}">
    <text>R.G.: 29</text>
  </threadedComment>
  <threadedComment ref="O22" dT="2023-01-31T12:54:28.51" personId="{E37B3A89-5DB8-4FD8-B8B5-F2CA85125D79}" id="{483C6BCC-2F28-4832-9B7C-8D2181F81662}">
    <text>R.G.: 430</text>
  </threadedComment>
  <threadedComment ref="K23" dT="2023-01-31T12:31:32.49" personId="{E37B3A89-5DB8-4FD8-B8B5-F2CA85125D79}" id="{D2B05A48-3F50-4C54-8505-5A0D5911295E}">
    <text>R.G. consta 0</text>
  </threadedComment>
  <threadedComment ref="L23" dT="2023-01-31T12:36:13.67" personId="{E37B3A89-5DB8-4FD8-B8B5-F2CA85125D79}" id="{4BD002D0-DDE6-4345-B064-506E3E7797C7}">
    <text>R.G.: 273</text>
  </threadedComment>
  <threadedComment ref="M23" dT="2023-01-31T12:50:18.48" personId="{E37B3A89-5DB8-4FD8-B8B5-F2CA85125D79}" id="{DE943FCD-EC5E-4ACC-BE30-51E4A4781D0D}">
    <text>R.G.: 508</text>
  </threadedComment>
  <threadedComment ref="N23" dT="2023-01-31T12:52:21.96" personId="{E37B3A89-5DB8-4FD8-B8B5-F2CA85125D79}" id="{B53B7E5C-281B-4919-A279-CE83B0F3C927}">
    <text>R.G.: 560</text>
  </threadedComment>
  <threadedComment ref="O23" dT="2023-01-31T12:55:14.07" personId="{E37B3A89-5DB8-4FD8-B8B5-F2CA85125D79}" id="{4EEF6221-EEC2-4DE7-9160-9BE002DD33D9}">
    <text>R.G.: 430</text>
  </threadedComment>
  <threadedComment ref="H25" dT="2023-01-31T11:33:30.61" personId="{E37B3A89-5DB8-4FD8-B8B5-F2CA85125D79}" id="{AA8E150D-6AED-4DA4-AFEE-F9E412A705A6}">
    <text>Não consta no R.G.</text>
  </threadedComment>
  <threadedComment ref="I25" dT="2023-01-31T12:24:02.20" personId="{E37B3A89-5DB8-4FD8-B8B5-F2CA85125D79}" id="{5F692AB8-E8AE-49C5-A76C-FA7EDA261A84}">
    <text>Não consta no R.G.</text>
  </threadedComment>
  <threadedComment ref="J25" dT="2023-01-31T12:24:02.20" personId="{E37B3A89-5DB8-4FD8-B8B5-F2CA85125D79}" id="{0B28DA7A-96B8-4D06-A11F-AC3720689167}">
    <text>Não consta no R.G.</text>
  </threadedComment>
  <threadedComment ref="K25" dT="2023-01-31T12:32:02.17" personId="{E37B3A89-5DB8-4FD8-B8B5-F2CA85125D79}" id="{56C88241-12C4-4929-A6F7-D6336BC1DBD2}">
    <text>Não consta no R.G.</text>
  </threadedComment>
  <threadedComment ref="H40" dT="2023-01-31T11:35:22.67" personId="{E37B3A89-5DB8-4FD8-B8B5-F2CA85125D79}" id="{DE30AE6E-3C36-4F05-8947-9EDBF2E56216}">
    <text>Valores diferente do R.G.</text>
  </threadedComment>
  <threadedComment ref="I40" dT="2023-01-31T12:24:56.00" personId="{E37B3A89-5DB8-4FD8-B8B5-F2CA85125D79}" id="{FA4B7930-215E-457E-BFD7-96B3AD1F6F73}">
    <text>No R.G consta 46</text>
  </threadedComment>
  <threadedComment ref="J40" dT="2023-01-31T12:29:18.77" personId="{E37B3A89-5DB8-4FD8-B8B5-F2CA85125D79}" id="{1184B41F-24FA-43EE-AE8B-43CBBA51D709}">
    <text>No R.G consta 56</text>
  </threadedComment>
  <threadedComment ref="K40" dT="2023-01-31T12:29:18.77" personId="{E37B3A89-5DB8-4FD8-B8B5-F2CA85125D79}" id="{AABDE248-2843-41FF-B3D1-8BF6EBC35B64}">
    <text>No R.G consta 27</text>
  </threadedComment>
  <threadedComment ref="L40" dT="2023-01-31T12:29:18.77" personId="{E37B3A89-5DB8-4FD8-B8B5-F2CA85125D79}" id="{4E955051-247A-489B-AB1C-B2D0349CA083}">
    <text>No R.G consta 48</text>
  </threadedComment>
  <threadedComment ref="L42" dT="2023-01-31T12:37:07.31" personId="{E37B3A89-5DB8-4FD8-B8B5-F2CA85125D79}" id="{63F397D8-2C28-4D69-AB90-248C7546420A}">
    <text>R.G.: 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view="pageBreakPreview" topLeftCell="A73" zoomScale="90" zoomScaleNormal="80" zoomScaleSheetLayoutView="90" workbookViewId="0">
      <selection activeCell="L12" sqref="L12"/>
    </sheetView>
  </sheetViews>
  <sheetFormatPr defaultRowHeight="15" x14ac:dyDescent="0.25"/>
  <cols>
    <col min="1" max="1" width="7.140625" customWidth="1"/>
    <col min="2" max="2" width="44.140625" style="6" customWidth="1"/>
    <col min="3" max="3" width="12.7109375" style="7" customWidth="1"/>
    <col min="4" max="4" width="10.140625" style="7" customWidth="1"/>
    <col min="5" max="5" width="9.85546875" style="3" customWidth="1"/>
    <col min="6" max="6" width="11.28515625" customWidth="1"/>
    <col min="7" max="7" width="14" customWidth="1"/>
    <col min="8" max="8" width="10.7109375" customWidth="1"/>
    <col min="9" max="10" width="11.140625" customWidth="1"/>
    <col min="11" max="11" width="11.28515625" customWidth="1"/>
    <col min="12" max="12" width="11.140625" customWidth="1"/>
    <col min="13" max="13" width="10.5703125" customWidth="1"/>
    <col min="14" max="14" width="11" customWidth="1"/>
    <col min="15" max="15" width="11.42578125" customWidth="1"/>
    <col min="16" max="16" width="10" customWidth="1"/>
    <col min="17" max="17" width="7.85546875" customWidth="1"/>
  </cols>
  <sheetData>
    <row r="1" spans="1:16" ht="148.5" customHeight="1" x14ac:dyDescent="0.25">
      <c r="B1" s="7"/>
    </row>
    <row r="2" spans="1:16" s="1" customFormat="1" ht="39.75" customHeight="1" x14ac:dyDescent="0.25">
      <c r="B2" s="38" t="s">
        <v>21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s="1" customFormat="1" ht="39.75" customHeight="1" x14ac:dyDescent="0.25">
      <c r="B3" s="41" t="s">
        <v>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s="1" customFormat="1" ht="12.6" customHeight="1" x14ac:dyDescent="0.25">
      <c r="B4" s="10"/>
      <c r="C4" s="10"/>
      <c r="D4" s="10"/>
      <c r="E4" s="2"/>
    </row>
    <row r="5" spans="1:16" s="1" customFormat="1" ht="48.6" customHeight="1" x14ac:dyDescent="0.25">
      <c r="B5" s="44" t="s">
        <v>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s="1" customFormat="1" ht="33" customHeight="1" x14ac:dyDescent="0.25">
      <c r="B6" s="47" t="s">
        <v>38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s="1" customFormat="1" ht="12.7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2.75" customHeight="1" x14ac:dyDescent="0.25"/>
    <row r="9" spans="1:16" s="1" customFormat="1" ht="30" customHeight="1" x14ac:dyDescent="0.25">
      <c r="A9" s="11"/>
      <c r="B9" s="50" t="s"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s="1" customFormat="1" ht="36" customHeight="1" x14ac:dyDescent="0.25">
      <c r="B10" s="52" t="s">
        <v>1</v>
      </c>
      <c r="C10" s="51" t="s">
        <v>34</v>
      </c>
      <c r="D10" s="52" t="s">
        <v>32</v>
      </c>
      <c r="E10" s="52"/>
      <c r="F10" s="52"/>
      <c r="G10" s="51" t="s">
        <v>40</v>
      </c>
      <c r="H10" s="52" t="s">
        <v>33</v>
      </c>
      <c r="I10" s="52"/>
      <c r="J10" s="52"/>
      <c r="K10" s="52"/>
      <c r="L10" s="52"/>
      <c r="M10" s="52"/>
      <c r="N10" s="52"/>
      <c r="O10" s="52"/>
      <c r="P10" s="52"/>
    </row>
    <row r="11" spans="1:16" s="1" customFormat="1" ht="52.5" customHeight="1" x14ac:dyDescent="0.25">
      <c r="B11" s="52"/>
      <c r="C11" s="51"/>
      <c r="D11" s="24" t="s">
        <v>10</v>
      </c>
      <c r="E11" s="24" t="s">
        <v>11</v>
      </c>
      <c r="F11" s="23" t="s">
        <v>35</v>
      </c>
      <c r="G11" s="51"/>
      <c r="H11" s="24" t="s">
        <v>12</v>
      </c>
      <c r="I11" s="24" t="s">
        <v>13</v>
      </c>
      <c r="J11" s="24" t="s">
        <v>14</v>
      </c>
      <c r="K11" s="24" t="s">
        <v>15</v>
      </c>
      <c r="L11" s="24" t="s">
        <v>16</v>
      </c>
      <c r="M11" s="24" t="s">
        <v>17</v>
      </c>
      <c r="N11" s="24" t="s">
        <v>18</v>
      </c>
      <c r="O11" s="24" t="s">
        <v>19</v>
      </c>
      <c r="P11" s="24" t="s">
        <v>20</v>
      </c>
    </row>
    <row r="12" spans="1:16" s="1" customFormat="1" ht="39" customHeight="1" x14ac:dyDescent="0.25">
      <c r="B12" s="13" t="s">
        <v>50</v>
      </c>
      <c r="C12" s="26">
        <v>365</v>
      </c>
      <c r="D12" s="14">
        <v>372</v>
      </c>
      <c r="E12" s="14">
        <v>336</v>
      </c>
      <c r="F12" s="32">
        <v>372</v>
      </c>
      <c r="G12" s="26">
        <v>365</v>
      </c>
      <c r="H12" s="14">
        <v>360</v>
      </c>
      <c r="I12" s="14">
        <v>372</v>
      </c>
      <c r="J12" s="14">
        <v>360</v>
      </c>
      <c r="K12" s="27">
        <v>372</v>
      </c>
      <c r="L12" s="27">
        <v>372</v>
      </c>
      <c r="M12" s="14">
        <v>360</v>
      </c>
      <c r="N12" s="14">
        <v>372</v>
      </c>
      <c r="O12" s="14">
        <v>360</v>
      </c>
      <c r="P12" s="14">
        <v>372</v>
      </c>
    </row>
    <row r="13" spans="1:16" s="1" customFormat="1" ht="31.5" customHeight="1" x14ac:dyDescent="0.25">
      <c r="B13" s="28" t="s">
        <v>9</v>
      </c>
      <c r="C13" s="26">
        <v>413</v>
      </c>
      <c r="D13" s="12">
        <v>465</v>
      </c>
      <c r="E13" s="14">
        <v>420</v>
      </c>
      <c r="F13" s="32">
        <v>465</v>
      </c>
      <c r="G13" s="26">
        <v>258</v>
      </c>
      <c r="H13" s="27">
        <v>450</v>
      </c>
      <c r="I13" s="27">
        <v>465</v>
      </c>
      <c r="J13" s="27">
        <v>426</v>
      </c>
      <c r="K13" s="27">
        <v>318</v>
      </c>
      <c r="L13" s="27">
        <v>310</v>
      </c>
      <c r="M13" s="14">
        <v>300</v>
      </c>
      <c r="N13" s="14">
        <v>310</v>
      </c>
      <c r="O13" s="14">
        <v>300</v>
      </c>
      <c r="P13" s="14">
        <v>310</v>
      </c>
    </row>
    <row r="14" spans="1:16" s="1" customFormat="1" ht="33" customHeight="1" x14ac:dyDescent="0.25">
      <c r="B14" s="16" t="s">
        <v>3</v>
      </c>
      <c r="C14" s="15">
        <f>SUM(C12:C13)</f>
        <v>778</v>
      </c>
      <c r="D14" s="15">
        <f t="shared" ref="D14:F14" si="0">SUM(D12:D13)</f>
        <v>837</v>
      </c>
      <c r="E14" s="15">
        <f t="shared" si="0"/>
        <v>756</v>
      </c>
      <c r="F14" s="15">
        <f t="shared" si="0"/>
        <v>837</v>
      </c>
      <c r="G14" s="15">
        <f t="shared" ref="G14:P14" si="1">SUM(G12:G13)</f>
        <v>623</v>
      </c>
      <c r="H14" s="15">
        <f t="shared" si="1"/>
        <v>810</v>
      </c>
      <c r="I14" s="15">
        <f t="shared" si="1"/>
        <v>837</v>
      </c>
      <c r="J14" s="15">
        <f t="shared" si="1"/>
        <v>786</v>
      </c>
      <c r="K14" s="15">
        <f t="shared" si="1"/>
        <v>690</v>
      </c>
      <c r="L14" s="15">
        <f t="shared" si="1"/>
        <v>682</v>
      </c>
      <c r="M14" s="15">
        <f t="shared" si="1"/>
        <v>660</v>
      </c>
      <c r="N14" s="15">
        <f t="shared" si="1"/>
        <v>682</v>
      </c>
      <c r="O14" s="15">
        <f t="shared" si="1"/>
        <v>660</v>
      </c>
      <c r="P14" s="15">
        <f t="shared" si="1"/>
        <v>682</v>
      </c>
    </row>
    <row r="15" spans="1:16" s="1" customFormat="1" ht="17.25" customHeight="1" x14ac:dyDescent="0.25">
      <c r="B15" s="9"/>
      <c r="C15" s="8"/>
      <c r="D15" s="8"/>
      <c r="E15" s="2"/>
    </row>
    <row r="16" spans="1:16" s="1" customFormat="1" ht="15.75" customHeight="1" x14ac:dyDescent="0.25">
      <c r="B16" s="4"/>
      <c r="C16" s="5"/>
      <c r="D16" s="5"/>
      <c r="E16" s="2"/>
    </row>
    <row r="17" spans="2:16" s="1" customFormat="1" ht="30" customHeight="1" x14ac:dyDescent="0.25">
      <c r="B17" s="50" t="s">
        <v>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2:16" s="1" customFormat="1" ht="30" customHeight="1" x14ac:dyDescent="0.25">
      <c r="B18" s="53" t="s">
        <v>1</v>
      </c>
      <c r="C18" s="51" t="s">
        <v>34</v>
      </c>
      <c r="D18" s="52" t="s">
        <v>32</v>
      </c>
      <c r="E18" s="52"/>
      <c r="F18" s="52"/>
      <c r="G18" s="51" t="s">
        <v>40</v>
      </c>
      <c r="H18" s="52" t="s">
        <v>32</v>
      </c>
      <c r="I18" s="52"/>
      <c r="J18" s="52"/>
      <c r="K18" s="52"/>
      <c r="L18" s="52"/>
      <c r="M18" s="52"/>
      <c r="N18" s="52"/>
      <c r="O18" s="52"/>
      <c r="P18" s="52"/>
    </row>
    <row r="19" spans="2:16" s="1" customFormat="1" ht="51" customHeight="1" x14ac:dyDescent="0.25">
      <c r="B19" s="53"/>
      <c r="C19" s="51"/>
      <c r="D19" s="24" t="s">
        <v>10</v>
      </c>
      <c r="E19" s="24" t="s">
        <v>11</v>
      </c>
      <c r="F19" s="31" t="s">
        <v>35</v>
      </c>
      <c r="G19" s="51"/>
      <c r="H19" s="24" t="s">
        <v>12</v>
      </c>
      <c r="I19" s="24" t="s">
        <v>13</v>
      </c>
      <c r="J19" s="24" t="s">
        <v>14</v>
      </c>
      <c r="K19" s="24" t="s">
        <v>15</v>
      </c>
      <c r="L19" s="24" t="s">
        <v>16</v>
      </c>
      <c r="M19" s="24" t="s">
        <v>17</v>
      </c>
      <c r="N19" s="24" t="s">
        <v>18</v>
      </c>
      <c r="O19" s="24" t="s">
        <v>19</v>
      </c>
      <c r="P19" s="24" t="s">
        <v>20</v>
      </c>
    </row>
    <row r="20" spans="2:16" s="1" customFormat="1" ht="39.75" customHeight="1" x14ac:dyDescent="0.25">
      <c r="B20" s="13" t="s">
        <v>4</v>
      </c>
      <c r="C20" s="25">
        <v>3000</v>
      </c>
      <c r="D20" s="12">
        <v>2910</v>
      </c>
      <c r="E20" s="12">
        <v>2755</v>
      </c>
      <c r="F20" s="12">
        <v>3427</v>
      </c>
      <c r="G20" s="25">
        <v>3000</v>
      </c>
      <c r="H20" s="12">
        <v>2930</v>
      </c>
      <c r="I20" s="12">
        <v>3458</v>
      </c>
      <c r="J20" s="12">
        <v>3340</v>
      </c>
      <c r="K20" s="12">
        <v>3178</v>
      </c>
      <c r="L20" s="12">
        <v>3252</v>
      </c>
      <c r="M20" s="12">
        <v>2398</v>
      </c>
      <c r="N20" s="12">
        <v>2896</v>
      </c>
      <c r="O20" s="12">
        <v>2914</v>
      </c>
      <c r="P20" s="12">
        <v>2843</v>
      </c>
    </row>
    <row r="21" spans="2:16" s="1" customFormat="1" ht="39.75" customHeight="1" x14ac:dyDescent="0.25">
      <c r="B21" s="13" t="s">
        <v>5</v>
      </c>
      <c r="C21" s="25">
        <v>1500</v>
      </c>
      <c r="D21" s="12">
        <v>1655</v>
      </c>
      <c r="E21" s="12">
        <v>1383</v>
      </c>
      <c r="F21" s="12">
        <v>1635</v>
      </c>
      <c r="G21" s="25">
        <v>1500</v>
      </c>
      <c r="H21" s="12">
        <v>1421</v>
      </c>
      <c r="I21" s="12">
        <v>1627</v>
      </c>
      <c r="J21" s="12">
        <v>1385</v>
      </c>
      <c r="K21" s="29">
        <v>1366</v>
      </c>
      <c r="L21" s="29">
        <v>1463</v>
      </c>
      <c r="M21" s="29">
        <v>1420</v>
      </c>
      <c r="N21" s="29">
        <v>1571</v>
      </c>
      <c r="O21" s="12">
        <v>1625</v>
      </c>
      <c r="P21" s="12">
        <v>1501</v>
      </c>
    </row>
    <row r="22" spans="2:16" s="1" customFormat="1" ht="37.5" customHeight="1" x14ac:dyDescent="0.25">
      <c r="B22" s="13" t="s">
        <v>36</v>
      </c>
      <c r="C22" s="25">
        <v>160</v>
      </c>
      <c r="D22" s="12">
        <v>79</v>
      </c>
      <c r="E22" s="12">
        <v>74</v>
      </c>
      <c r="F22" s="12">
        <v>107</v>
      </c>
      <c r="G22" s="25">
        <v>160</v>
      </c>
      <c r="H22" s="12">
        <v>60</v>
      </c>
      <c r="I22" s="12">
        <v>85</v>
      </c>
      <c r="J22" s="29">
        <v>72</v>
      </c>
      <c r="K22" s="29">
        <v>69</v>
      </c>
      <c r="L22" s="29">
        <v>50</v>
      </c>
      <c r="M22" s="29">
        <v>63</v>
      </c>
      <c r="N22" s="29">
        <v>87</v>
      </c>
      <c r="O22" s="12">
        <v>64</v>
      </c>
      <c r="P22" s="12">
        <v>32</v>
      </c>
    </row>
    <row r="23" spans="2:16" s="1" customFormat="1" ht="48.75" customHeight="1" x14ac:dyDescent="0.25">
      <c r="B23" s="13" t="s">
        <v>43</v>
      </c>
      <c r="C23" s="25">
        <v>250</v>
      </c>
      <c r="D23" s="12">
        <v>215</v>
      </c>
      <c r="E23" s="12">
        <v>197</v>
      </c>
      <c r="F23" s="12">
        <v>291</v>
      </c>
      <c r="G23" s="25">
        <v>250</v>
      </c>
      <c r="H23" s="12">
        <v>206</v>
      </c>
      <c r="I23" s="12">
        <v>243</v>
      </c>
      <c r="J23" s="29">
        <v>213</v>
      </c>
      <c r="K23" s="29">
        <v>190</v>
      </c>
      <c r="L23" s="29">
        <v>108</v>
      </c>
      <c r="M23" s="29">
        <v>62</v>
      </c>
      <c r="N23" s="29">
        <v>228</v>
      </c>
      <c r="O23" s="12">
        <v>185</v>
      </c>
      <c r="P23" s="12">
        <v>67</v>
      </c>
    </row>
    <row r="24" spans="2:16" s="1" customFormat="1" ht="36" customHeight="1" x14ac:dyDescent="0.25">
      <c r="B24" s="13" t="s">
        <v>44</v>
      </c>
      <c r="C24" s="25">
        <v>5000</v>
      </c>
      <c r="D24" s="12">
        <v>5889</v>
      </c>
      <c r="E24" s="12">
        <v>4967</v>
      </c>
      <c r="F24" s="12">
        <v>5823</v>
      </c>
      <c r="G24" s="25">
        <v>5500</v>
      </c>
      <c r="H24" s="12">
        <v>5325</v>
      </c>
      <c r="I24" s="12">
        <v>5809</v>
      </c>
      <c r="J24" s="12">
        <v>5453</v>
      </c>
      <c r="K24" s="12">
        <v>5386</v>
      </c>
      <c r="L24" s="12">
        <v>4732</v>
      </c>
      <c r="M24" s="12">
        <v>4424</v>
      </c>
      <c r="N24" s="12">
        <v>5819</v>
      </c>
      <c r="O24" s="12">
        <v>5775</v>
      </c>
      <c r="P24" s="12">
        <v>6080</v>
      </c>
    </row>
    <row r="25" spans="2:16" s="1" customFormat="1" ht="35.25" customHeight="1" x14ac:dyDescent="0.25">
      <c r="B25" s="13" t="s">
        <v>7</v>
      </c>
      <c r="C25" s="15">
        <v>30</v>
      </c>
      <c r="D25" s="12">
        <v>140</v>
      </c>
      <c r="E25" s="12">
        <v>98</v>
      </c>
      <c r="F25" s="12">
        <v>73</v>
      </c>
      <c r="G25" s="25">
        <v>30</v>
      </c>
      <c r="H25" s="29">
        <v>33</v>
      </c>
      <c r="I25" s="29">
        <v>69</v>
      </c>
      <c r="J25" s="29">
        <v>64</v>
      </c>
      <c r="K25" s="12">
        <v>94</v>
      </c>
      <c r="L25" s="12">
        <v>79</v>
      </c>
      <c r="M25" s="12">
        <v>113</v>
      </c>
      <c r="N25" s="12">
        <v>82</v>
      </c>
      <c r="O25" s="12">
        <v>76</v>
      </c>
      <c r="P25" s="12">
        <v>68</v>
      </c>
    </row>
    <row r="26" spans="2:16" s="1" customFormat="1" ht="36" customHeight="1" x14ac:dyDescent="0.25">
      <c r="B26" s="13" t="s">
        <v>8</v>
      </c>
      <c r="C26" s="15">
        <v>30</v>
      </c>
      <c r="D26" s="12">
        <v>0</v>
      </c>
      <c r="E26" s="12">
        <v>14</v>
      </c>
      <c r="F26" s="12">
        <v>3</v>
      </c>
      <c r="G26" s="25" t="s">
        <v>22</v>
      </c>
      <c r="H26" s="12" t="s">
        <v>22</v>
      </c>
      <c r="I26" s="12" t="s">
        <v>22</v>
      </c>
      <c r="J26" s="12" t="s">
        <v>22</v>
      </c>
      <c r="K26" s="12" t="s">
        <v>22</v>
      </c>
      <c r="L26" s="12" t="s">
        <v>22</v>
      </c>
      <c r="M26" s="12" t="s">
        <v>22</v>
      </c>
      <c r="N26" s="12" t="s">
        <v>22</v>
      </c>
      <c r="O26" s="12" t="s">
        <v>22</v>
      </c>
      <c r="P26" s="12" t="s">
        <v>22</v>
      </c>
    </row>
    <row r="27" spans="2:16" s="1" customFormat="1" ht="34.5" customHeight="1" x14ac:dyDescent="0.25">
      <c r="B27" s="16" t="s">
        <v>3</v>
      </c>
      <c r="C27" s="15">
        <f>SUM(C20:C26)</f>
        <v>9970</v>
      </c>
      <c r="D27" s="15">
        <f t="shared" ref="D27:P27" si="2">SUM(D20:D26)</f>
        <v>10888</v>
      </c>
      <c r="E27" s="15">
        <f t="shared" si="2"/>
        <v>9488</v>
      </c>
      <c r="F27" s="15">
        <f>SUM(F20:F26)</f>
        <v>11359</v>
      </c>
      <c r="G27" s="15">
        <f>SUM(G20:G26)</f>
        <v>10440</v>
      </c>
      <c r="H27" s="15">
        <f>SUM(H20:H26)</f>
        <v>9975</v>
      </c>
      <c r="I27" s="15">
        <f t="shared" si="2"/>
        <v>11291</v>
      </c>
      <c r="J27" s="15">
        <f t="shared" si="2"/>
        <v>10527</v>
      </c>
      <c r="K27" s="15">
        <f>SUM(K20:K26)</f>
        <v>10283</v>
      </c>
      <c r="L27" s="15">
        <f>SUM(L20:L26)</f>
        <v>9684</v>
      </c>
      <c r="M27" s="15">
        <f>SUM(M20:M26)</f>
        <v>8480</v>
      </c>
      <c r="N27" s="15">
        <f>SUM(N20:N26)</f>
        <v>10683</v>
      </c>
      <c r="O27" s="15">
        <f>SUM(O20:O26)</f>
        <v>10639</v>
      </c>
      <c r="P27" s="15">
        <f t="shared" si="2"/>
        <v>10591</v>
      </c>
    </row>
    <row r="28" spans="2:16" s="1" customFormat="1" ht="16.5" customHeight="1" x14ac:dyDescent="0.25">
      <c r="B28" s="9"/>
      <c r="C28" s="17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2:16" s="1" customFormat="1" ht="12" customHeight="1" x14ac:dyDescent="0.25">
      <c r="B29" s="9"/>
      <c r="C29" s="17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2:16" s="1" customFormat="1" ht="30.75" customHeight="1" x14ac:dyDescent="0.25">
      <c r="B30" s="50" t="s">
        <v>24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2:16" s="1" customFormat="1" ht="30.75" customHeight="1" x14ac:dyDescent="0.25">
      <c r="B31" s="52" t="s">
        <v>1</v>
      </c>
      <c r="C31" s="51" t="s">
        <v>34</v>
      </c>
      <c r="D31" s="52" t="s">
        <v>32</v>
      </c>
      <c r="E31" s="52"/>
      <c r="F31" s="52"/>
      <c r="G31" s="51" t="s">
        <v>40</v>
      </c>
      <c r="H31" s="52" t="s">
        <v>32</v>
      </c>
      <c r="I31" s="52"/>
      <c r="J31" s="52"/>
      <c r="K31" s="52"/>
      <c r="L31" s="52"/>
      <c r="M31" s="52"/>
      <c r="N31" s="52"/>
      <c r="O31" s="52"/>
      <c r="P31" s="52"/>
    </row>
    <row r="32" spans="2:16" s="1" customFormat="1" ht="53.25" customHeight="1" x14ac:dyDescent="0.25">
      <c r="B32" s="52"/>
      <c r="C32" s="51"/>
      <c r="D32" s="24" t="s">
        <v>10</v>
      </c>
      <c r="E32" s="24" t="s">
        <v>11</v>
      </c>
      <c r="F32" s="31" t="s">
        <v>35</v>
      </c>
      <c r="G32" s="51"/>
      <c r="H32" s="24" t="s">
        <v>12</v>
      </c>
      <c r="I32" s="24" t="s">
        <v>13</v>
      </c>
      <c r="J32" s="24" t="s">
        <v>14</v>
      </c>
      <c r="K32" s="24" t="s">
        <v>15</v>
      </c>
      <c r="L32" s="24" t="s">
        <v>16</v>
      </c>
      <c r="M32" s="24" t="s">
        <v>17</v>
      </c>
      <c r="N32" s="24" t="s">
        <v>18</v>
      </c>
      <c r="O32" s="24" t="s">
        <v>19</v>
      </c>
      <c r="P32" s="24" t="s">
        <v>20</v>
      </c>
    </row>
    <row r="33" spans="2:16" s="1" customFormat="1" ht="33.75" customHeight="1" x14ac:dyDescent="0.25">
      <c r="B33" s="13" t="s">
        <v>23</v>
      </c>
      <c r="C33" s="25">
        <v>2000</v>
      </c>
      <c r="D33" s="12">
        <v>2271</v>
      </c>
      <c r="E33" s="12">
        <v>2087</v>
      </c>
      <c r="F33" s="12">
        <v>2474</v>
      </c>
      <c r="G33" s="30">
        <v>2020</v>
      </c>
      <c r="H33" s="12">
        <v>3332</v>
      </c>
      <c r="I33" s="12">
        <v>3264</v>
      </c>
      <c r="J33" s="12">
        <v>3001</v>
      </c>
      <c r="K33" s="12">
        <v>2650</v>
      </c>
      <c r="L33" s="12">
        <v>2581</v>
      </c>
      <c r="M33" s="12">
        <v>2122</v>
      </c>
      <c r="N33" s="12">
        <v>2519</v>
      </c>
      <c r="O33" s="12">
        <v>2560</v>
      </c>
      <c r="P33" s="12">
        <v>2459</v>
      </c>
    </row>
    <row r="34" spans="2:16" s="1" customFormat="1" ht="30.75" customHeight="1" x14ac:dyDescent="0.25">
      <c r="B34" s="16" t="s">
        <v>3</v>
      </c>
      <c r="C34" s="15">
        <f>SUM(C33:C33)</f>
        <v>2000</v>
      </c>
      <c r="D34" s="15">
        <f t="shared" ref="D34:P34" si="3">SUM(D33:D33)</f>
        <v>2271</v>
      </c>
      <c r="E34" s="15">
        <f t="shared" si="3"/>
        <v>2087</v>
      </c>
      <c r="F34" s="15">
        <f t="shared" si="3"/>
        <v>2474</v>
      </c>
      <c r="G34" s="15">
        <f t="shared" si="3"/>
        <v>2020</v>
      </c>
      <c r="H34" s="15">
        <f>SUM(H33:H33)</f>
        <v>3332</v>
      </c>
      <c r="I34" s="15">
        <f t="shared" si="3"/>
        <v>3264</v>
      </c>
      <c r="J34" s="15">
        <f>SUM(J33:J33)</f>
        <v>3001</v>
      </c>
      <c r="K34" s="15">
        <f>SUM(K33:K33)</f>
        <v>2650</v>
      </c>
      <c r="L34" s="15">
        <f>SUM(L33:L33)</f>
        <v>2581</v>
      </c>
      <c r="M34" s="15">
        <f>SUM(M33:M33)</f>
        <v>2122</v>
      </c>
      <c r="N34" s="15">
        <f>SUM(N33:N33)</f>
        <v>2519</v>
      </c>
      <c r="O34" s="15">
        <f t="shared" si="3"/>
        <v>2560</v>
      </c>
      <c r="P34" s="15">
        <f t="shared" si="3"/>
        <v>2459</v>
      </c>
    </row>
    <row r="35" spans="2:16" s="1" customFormat="1" ht="17.25" customHeight="1" x14ac:dyDescent="0.25">
      <c r="B35" s="9"/>
      <c r="C35" s="17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 s="1" customFormat="1" ht="11.25" customHeight="1" x14ac:dyDescent="0.25">
      <c r="B36" s="9"/>
      <c r="C36" s="17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2:16" s="1" customFormat="1" ht="30.75" customHeight="1" x14ac:dyDescent="0.25">
      <c r="B37" s="50" t="s">
        <v>30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2:16" s="1" customFormat="1" ht="30.75" customHeight="1" x14ac:dyDescent="0.25">
      <c r="B38" s="53" t="s">
        <v>1</v>
      </c>
      <c r="C38" s="51" t="s">
        <v>34</v>
      </c>
      <c r="D38" s="52" t="s">
        <v>32</v>
      </c>
      <c r="E38" s="52"/>
      <c r="F38" s="52"/>
      <c r="G38" s="51" t="s">
        <v>40</v>
      </c>
      <c r="H38" s="52" t="s">
        <v>33</v>
      </c>
      <c r="I38" s="52"/>
      <c r="J38" s="52"/>
      <c r="K38" s="52"/>
      <c r="L38" s="52"/>
      <c r="M38" s="52"/>
      <c r="N38" s="52"/>
      <c r="O38" s="52"/>
      <c r="P38" s="52"/>
    </row>
    <row r="39" spans="2:16" s="1" customFormat="1" ht="57.75" customHeight="1" x14ac:dyDescent="0.25">
      <c r="B39" s="53"/>
      <c r="C39" s="51"/>
      <c r="D39" s="24" t="s">
        <v>10</v>
      </c>
      <c r="E39" s="24" t="s">
        <v>11</v>
      </c>
      <c r="F39" s="31" t="s">
        <v>35</v>
      </c>
      <c r="G39" s="51"/>
      <c r="H39" s="24" t="s">
        <v>12</v>
      </c>
      <c r="I39" s="24" t="s">
        <v>13</v>
      </c>
      <c r="J39" s="24" t="s">
        <v>14</v>
      </c>
      <c r="K39" s="24" t="s">
        <v>15</v>
      </c>
      <c r="L39" s="24" t="s">
        <v>16</v>
      </c>
      <c r="M39" s="24" t="s">
        <v>17</v>
      </c>
      <c r="N39" s="24" t="s">
        <v>18</v>
      </c>
      <c r="O39" s="24" t="s">
        <v>19</v>
      </c>
      <c r="P39" s="24" t="s">
        <v>20</v>
      </c>
    </row>
    <row r="40" spans="2:16" s="1" customFormat="1" ht="30.75" customHeight="1" x14ac:dyDescent="0.25">
      <c r="B40" s="13" t="s">
        <v>25</v>
      </c>
      <c r="C40" s="25">
        <v>200</v>
      </c>
      <c r="D40" s="12">
        <v>300</v>
      </c>
      <c r="E40" s="12">
        <v>212</v>
      </c>
      <c r="F40" s="29">
        <v>263</v>
      </c>
      <c r="G40" s="25" t="s">
        <v>22</v>
      </c>
      <c r="H40" s="29" t="s">
        <v>22</v>
      </c>
      <c r="I40" s="29" t="s">
        <v>22</v>
      </c>
      <c r="J40" s="29" t="s">
        <v>22</v>
      </c>
      <c r="K40" s="29" t="s">
        <v>22</v>
      </c>
      <c r="L40" s="29" t="s">
        <v>22</v>
      </c>
      <c r="M40" s="29" t="s">
        <v>22</v>
      </c>
      <c r="N40" s="29" t="s">
        <v>22</v>
      </c>
      <c r="O40" s="29" t="s">
        <v>22</v>
      </c>
      <c r="P40" s="29" t="s">
        <v>22</v>
      </c>
    </row>
    <row r="41" spans="2:16" s="1" customFormat="1" ht="35.25" customHeight="1" x14ac:dyDescent="0.25">
      <c r="B41" s="13" t="s">
        <v>37</v>
      </c>
      <c r="C41" s="25">
        <v>2000</v>
      </c>
      <c r="D41" s="12">
        <v>2313</v>
      </c>
      <c r="E41" s="12">
        <v>1532</v>
      </c>
      <c r="F41" s="12">
        <v>1631</v>
      </c>
      <c r="G41" s="25">
        <v>2000</v>
      </c>
      <c r="H41" s="12">
        <v>1500</v>
      </c>
      <c r="I41" s="12">
        <v>1810</v>
      </c>
      <c r="J41" s="12">
        <v>2094</v>
      </c>
      <c r="K41" s="29">
        <v>1791</v>
      </c>
      <c r="L41" s="12">
        <v>1670</v>
      </c>
      <c r="M41" s="12">
        <v>1349</v>
      </c>
      <c r="N41" s="12">
        <v>2060</v>
      </c>
      <c r="O41" s="12">
        <v>2035</v>
      </c>
      <c r="P41" s="12">
        <v>1925</v>
      </c>
    </row>
    <row r="42" spans="2:16" s="1" customFormat="1" ht="30.75" customHeight="1" x14ac:dyDescent="0.25">
      <c r="B42" s="13" t="s">
        <v>26</v>
      </c>
      <c r="C42" s="22">
        <v>100</v>
      </c>
      <c r="D42" s="12">
        <v>0</v>
      </c>
      <c r="E42" s="12">
        <v>57</v>
      </c>
      <c r="F42" s="12">
        <v>85</v>
      </c>
      <c r="G42" s="25">
        <v>50</v>
      </c>
      <c r="H42" s="12">
        <v>104</v>
      </c>
      <c r="I42" s="12">
        <v>107</v>
      </c>
      <c r="J42" s="12">
        <v>104</v>
      </c>
      <c r="K42" s="29">
        <v>112</v>
      </c>
      <c r="L42" s="12">
        <v>102</v>
      </c>
      <c r="M42" s="12">
        <v>102</v>
      </c>
      <c r="N42" s="12">
        <v>123</v>
      </c>
      <c r="O42" s="12">
        <v>90</v>
      </c>
      <c r="P42" s="12">
        <v>100</v>
      </c>
    </row>
    <row r="43" spans="2:16" s="1" customFormat="1" ht="30.75" customHeight="1" x14ac:dyDescent="0.25">
      <c r="B43" s="13" t="s">
        <v>27</v>
      </c>
      <c r="C43" s="22">
        <v>60</v>
      </c>
      <c r="D43" s="12">
        <v>0</v>
      </c>
      <c r="E43" s="12">
        <v>60</v>
      </c>
      <c r="F43" s="12">
        <v>120</v>
      </c>
      <c r="G43" s="25">
        <v>30</v>
      </c>
      <c r="H43" s="12">
        <v>50</v>
      </c>
      <c r="I43" s="12">
        <v>70</v>
      </c>
      <c r="J43" s="12">
        <v>60</v>
      </c>
      <c r="K43" s="12">
        <v>81</v>
      </c>
      <c r="L43" s="12">
        <v>57</v>
      </c>
      <c r="M43" s="12">
        <v>129</v>
      </c>
      <c r="N43" s="12">
        <v>81</v>
      </c>
      <c r="O43" s="12">
        <v>60</v>
      </c>
      <c r="P43" s="12">
        <v>66</v>
      </c>
    </row>
    <row r="44" spans="2:16" s="1" customFormat="1" ht="30.75" customHeight="1" x14ac:dyDescent="0.25">
      <c r="B44" s="13" t="s">
        <v>28</v>
      </c>
      <c r="C44" s="15">
        <v>60</v>
      </c>
      <c r="D44" s="12">
        <v>0</v>
      </c>
      <c r="E44" s="12">
        <v>44</v>
      </c>
      <c r="F44" s="12">
        <v>0</v>
      </c>
      <c r="G44" s="25" t="s">
        <v>22</v>
      </c>
      <c r="H44" s="12" t="s">
        <v>22</v>
      </c>
      <c r="I44" s="12" t="s">
        <v>22</v>
      </c>
      <c r="J44" s="12" t="s">
        <v>22</v>
      </c>
      <c r="K44" s="12" t="s">
        <v>22</v>
      </c>
      <c r="L44" s="12" t="s">
        <v>22</v>
      </c>
      <c r="M44" s="12" t="s">
        <v>22</v>
      </c>
      <c r="N44" s="12" t="s">
        <v>22</v>
      </c>
      <c r="O44" s="12" t="s">
        <v>22</v>
      </c>
      <c r="P44" s="12" t="s">
        <v>22</v>
      </c>
    </row>
    <row r="45" spans="2:16" s="1" customFormat="1" ht="47.25" customHeight="1" x14ac:dyDescent="0.25">
      <c r="B45" s="13" t="s">
        <v>29</v>
      </c>
      <c r="C45" s="22">
        <v>80</v>
      </c>
      <c r="D45" s="12">
        <v>0</v>
      </c>
      <c r="E45" s="12">
        <v>60</v>
      </c>
      <c r="F45" s="12">
        <v>124</v>
      </c>
      <c r="G45" s="25">
        <v>80</v>
      </c>
      <c r="H45" s="12">
        <v>87</v>
      </c>
      <c r="I45" s="12">
        <v>108</v>
      </c>
      <c r="J45" s="12">
        <v>80</v>
      </c>
      <c r="K45" s="12">
        <v>80</v>
      </c>
      <c r="L45" s="12">
        <v>80</v>
      </c>
      <c r="M45" s="12">
        <v>80</v>
      </c>
      <c r="N45" s="12">
        <v>80</v>
      </c>
      <c r="O45" s="12">
        <v>72</v>
      </c>
      <c r="P45" s="12">
        <v>80</v>
      </c>
    </row>
    <row r="46" spans="2:16" s="1" customFormat="1" ht="30.75" customHeight="1" x14ac:dyDescent="0.25">
      <c r="B46" s="16" t="s">
        <v>3</v>
      </c>
      <c r="C46" s="15">
        <f>SUM(C40:C45)</f>
        <v>2500</v>
      </c>
      <c r="D46" s="15">
        <f t="shared" ref="D46:P46" si="4">SUM(D40:D45)</f>
        <v>2613</v>
      </c>
      <c r="E46" s="15">
        <f t="shared" si="4"/>
        <v>1965</v>
      </c>
      <c r="F46" s="15">
        <f>SUM(F40:F45)</f>
        <v>2223</v>
      </c>
      <c r="G46" s="15">
        <f>SUM(G40:G45)</f>
        <v>2160</v>
      </c>
      <c r="H46" s="15">
        <f>SUM(H40:H45)</f>
        <v>1741</v>
      </c>
      <c r="I46" s="15">
        <f t="shared" si="4"/>
        <v>2095</v>
      </c>
      <c r="J46" s="15">
        <f t="shared" si="4"/>
        <v>2338</v>
      </c>
      <c r="K46" s="15">
        <f t="shared" si="4"/>
        <v>2064</v>
      </c>
      <c r="L46" s="15">
        <f t="shared" si="4"/>
        <v>1909</v>
      </c>
      <c r="M46" s="15">
        <f t="shared" si="4"/>
        <v>1660</v>
      </c>
      <c r="N46" s="15">
        <f>SUM(N40:N45)</f>
        <v>2344</v>
      </c>
      <c r="O46" s="15">
        <f>SUM(O40:O45)</f>
        <v>2257</v>
      </c>
      <c r="P46" s="15">
        <f t="shared" si="4"/>
        <v>2171</v>
      </c>
    </row>
    <row r="47" spans="2:16" s="1" customFormat="1" ht="34.5" customHeight="1" x14ac:dyDescent="0.25">
      <c r="B47" s="9"/>
      <c r="C47" s="17"/>
      <c r="D47" s="18"/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2:16" s="1" customFormat="1" ht="48" customHeight="1" x14ac:dyDescent="0.25">
      <c r="B48" s="9"/>
      <c r="C48" s="17"/>
      <c r="D48" s="18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2:16" s="1" customFormat="1" ht="30.75" customHeight="1" x14ac:dyDescent="0.25">
      <c r="B49" s="50" t="s">
        <v>31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2:16" s="1" customFormat="1" ht="30.75" customHeight="1" x14ac:dyDescent="0.25">
      <c r="B50" s="52" t="s">
        <v>1</v>
      </c>
      <c r="C50" s="51" t="s">
        <v>34</v>
      </c>
      <c r="D50" s="52" t="s">
        <v>32</v>
      </c>
      <c r="E50" s="52"/>
      <c r="F50" s="52"/>
      <c r="G50" s="51" t="s">
        <v>40</v>
      </c>
      <c r="H50" s="52" t="s">
        <v>32</v>
      </c>
      <c r="I50" s="52"/>
      <c r="J50" s="52"/>
      <c r="K50" s="52"/>
      <c r="L50" s="52"/>
      <c r="M50" s="52"/>
      <c r="N50" s="52"/>
      <c r="O50" s="52"/>
      <c r="P50" s="52"/>
    </row>
    <row r="51" spans="2:16" s="1" customFormat="1" ht="49.5" customHeight="1" x14ac:dyDescent="0.25">
      <c r="B51" s="52"/>
      <c r="C51" s="51"/>
      <c r="D51" s="24" t="s">
        <v>10</v>
      </c>
      <c r="E51" s="24" t="s">
        <v>11</v>
      </c>
      <c r="F51" s="31" t="s">
        <v>35</v>
      </c>
      <c r="G51" s="51"/>
      <c r="H51" s="24" t="s">
        <v>12</v>
      </c>
      <c r="I51" s="24" t="s">
        <v>13</v>
      </c>
      <c r="J51" s="24" t="s">
        <v>14</v>
      </c>
      <c r="K51" s="24" t="s">
        <v>15</v>
      </c>
      <c r="L51" s="24" t="s">
        <v>16</v>
      </c>
      <c r="M51" s="24" t="s">
        <v>17</v>
      </c>
      <c r="N51" s="24" t="s">
        <v>18</v>
      </c>
      <c r="O51" s="24" t="s">
        <v>19</v>
      </c>
      <c r="P51" s="24" t="s">
        <v>20</v>
      </c>
    </row>
    <row r="52" spans="2:16" s="1" customFormat="1" ht="36.75" customHeight="1" x14ac:dyDescent="0.25">
      <c r="B52" s="13" t="s">
        <v>48</v>
      </c>
      <c r="C52" s="25">
        <v>120</v>
      </c>
      <c r="D52" s="14">
        <v>122</v>
      </c>
      <c r="E52" s="14">
        <v>124</v>
      </c>
      <c r="F52" s="14">
        <v>127</v>
      </c>
      <c r="G52" s="26">
        <v>120</v>
      </c>
      <c r="H52" s="14">
        <v>127</v>
      </c>
      <c r="I52" s="14">
        <v>120</v>
      </c>
      <c r="J52" s="14">
        <v>120</v>
      </c>
      <c r="K52" s="14">
        <v>122</v>
      </c>
      <c r="L52" s="14">
        <v>120</v>
      </c>
      <c r="M52" s="14">
        <v>122</v>
      </c>
      <c r="N52" s="14">
        <v>120</v>
      </c>
      <c r="O52" s="14">
        <v>120</v>
      </c>
      <c r="P52" s="14">
        <v>120</v>
      </c>
    </row>
    <row r="53" spans="2:16" s="1" customFormat="1" ht="30.75" customHeight="1" x14ac:dyDescent="0.25">
      <c r="B53" s="16" t="s">
        <v>3</v>
      </c>
      <c r="C53" s="15">
        <f>SUM(C52:C52)</f>
        <v>120</v>
      </c>
      <c r="D53" s="15">
        <f t="shared" ref="D53" si="5">SUM(D52:D52)</f>
        <v>122</v>
      </c>
      <c r="E53" s="15">
        <f t="shared" ref="E53" si="6">SUM(E52:E52)</f>
        <v>124</v>
      </c>
      <c r="F53" s="15">
        <f t="shared" ref="F53" si="7">SUM(F52:F52)</f>
        <v>127</v>
      </c>
      <c r="G53" s="15">
        <v>120</v>
      </c>
      <c r="H53" s="15">
        <f t="shared" ref="H53" si="8">SUM(H52:H52)</f>
        <v>127</v>
      </c>
      <c r="I53" s="15">
        <f t="shared" ref="I53" si="9">SUM(I52:I52)</f>
        <v>120</v>
      </c>
      <c r="J53" s="15">
        <f t="shared" ref="J53" si="10">SUM(J52:J52)</f>
        <v>120</v>
      </c>
      <c r="K53" s="15">
        <f t="shared" ref="K53" si="11">SUM(K52:K52)</f>
        <v>122</v>
      </c>
      <c r="L53" s="15">
        <f t="shared" ref="L53" si="12">SUM(L52:L52)</f>
        <v>120</v>
      </c>
      <c r="M53" s="15">
        <f t="shared" ref="M53" si="13">SUM(M52:M52)</f>
        <v>122</v>
      </c>
      <c r="N53" s="15">
        <f t="shared" ref="N53" si="14">SUM(N52:N52)</f>
        <v>120</v>
      </c>
      <c r="O53" s="15">
        <f t="shared" ref="O53" si="15">SUM(O52:O52)</f>
        <v>120</v>
      </c>
      <c r="P53" s="15">
        <f t="shared" ref="P53" si="16">SUM(P52:P52)</f>
        <v>120</v>
      </c>
    </row>
    <row r="54" spans="2:16" s="1" customFormat="1" ht="30.75" customHeight="1" x14ac:dyDescent="0.25"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 s="1" customFormat="1" ht="21.75" customHeight="1" x14ac:dyDescent="0.25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 s="1" customFormat="1" ht="30.75" customHeight="1" x14ac:dyDescent="0.25">
      <c r="B56" s="50" t="s">
        <v>51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2:16" s="1" customFormat="1" ht="30.75" customHeight="1" x14ac:dyDescent="0.25">
      <c r="B57" s="52" t="s">
        <v>1</v>
      </c>
      <c r="C57" s="51" t="s">
        <v>34</v>
      </c>
      <c r="D57" s="52" t="s">
        <v>32</v>
      </c>
      <c r="E57" s="52"/>
      <c r="F57" s="52"/>
      <c r="G57" s="51" t="s">
        <v>40</v>
      </c>
      <c r="H57" s="52" t="s">
        <v>32</v>
      </c>
      <c r="I57" s="52"/>
      <c r="J57" s="52"/>
      <c r="K57" s="52"/>
      <c r="L57" s="52"/>
      <c r="M57" s="52"/>
      <c r="N57" s="52"/>
      <c r="O57" s="52"/>
      <c r="P57" s="52"/>
    </row>
    <row r="58" spans="2:16" s="1" customFormat="1" ht="30.75" customHeight="1" x14ac:dyDescent="0.25">
      <c r="B58" s="52"/>
      <c r="C58" s="51"/>
      <c r="D58" s="36" t="s">
        <v>10</v>
      </c>
      <c r="E58" s="36" t="s">
        <v>11</v>
      </c>
      <c r="F58" s="37" t="s">
        <v>35</v>
      </c>
      <c r="G58" s="51"/>
      <c r="H58" s="36" t="s">
        <v>12</v>
      </c>
      <c r="I58" s="36" t="s">
        <v>13</v>
      </c>
      <c r="J58" s="36" t="s">
        <v>14</v>
      </c>
      <c r="K58" s="36" t="s">
        <v>15</v>
      </c>
      <c r="L58" s="36" t="s">
        <v>16</v>
      </c>
      <c r="M58" s="36" t="s">
        <v>17</v>
      </c>
      <c r="N58" s="36" t="s">
        <v>18</v>
      </c>
      <c r="O58" s="36" t="s">
        <v>19</v>
      </c>
      <c r="P58" s="36" t="s">
        <v>20</v>
      </c>
    </row>
    <row r="59" spans="2:16" s="1" customFormat="1" ht="46.5" customHeight="1" x14ac:dyDescent="0.25">
      <c r="B59" s="63" t="s">
        <v>52</v>
      </c>
      <c r="C59" s="59" t="s">
        <v>58</v>
      </c>
      <c r="D59" s="61">
        <v>0.61719999999999997</v>
      </c>
      <c r="E59" s="61">
        <v>0.73809999999999998</v>
      </c>
      <c r="F59" s="61">
        <v>0.87960000000000005</v>
      </c>
      <c r="G59" s="59" t="s">
        <v>59</v>
      </c>
      <c r="H59" s="61">
        <v>0.8911</v>
      </c>
      <c r="I59" s="61">
        <v>0.86240000000000006</v>
      </c>
      <c r="J59" s="61">
        <v>0.8226</v>
      </c>
      <c r="K59" s="61">
        <v>0.94969999999999999</v>
      </c>
      <c r="L59" s="61">
        <v>0.96130000000000004</v>
      </c>
      <c r="M59" s="61">
        <v>0.96</v>
      </c>
      <c r="N59" s="61">
        <v>0.97419999999999995</v>
      </c>
      <c r="O59" s="61">
        <v>0.99</v>
      </c>
      <c r="P59" s="61">
        <v>0.98060000000000003</v>
      </c>
    </row>
    <row r="60" spans="2:16" s="1" customFormat="1" ht="45.75" customHeight="1" x14ac:dyDescent="0.25">
      <c r="B60" s="64" t="s">
        <v>53</v>
      </c>
      <c r="C60" s="59" t="s">
        <v>55</v>
      </c>
      <c r="D60" s="61">
        <v>0</v>
      </c>
      <c r="E60" s="61">
        <v>0</v>
      </c>
      <c r="F60" s="61">
        <v>0</v>
      </c>
      <c r="G60" s="59" t="s">
        <v>54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6.6699999999999995E-2</v>
      </c>
      <c r="O60" s="61">
        <v>0</v>
      </c>
      <c r="P60" s="61">
        <v>0</v>
      </c>
    </row>
    <row r="61" spans="2:16" s="1" customFormat="1" ht="57" customHeight="1" x14ac:dyDescent="0.25">
      <c r="B61" s="64" t="s">
        <v>57</v>
      </c>
      <c r="C61" s="59" t="s">
        <v>60</v>
      </c>
      <c r="D61" s="65" t="s">
        <v>67</v>
      </c>
      <c r="E61" s="66"/>
      <c r="F61" s="67"/>
      <c r="G61" s="59" t="s">
        <v>22</v>
      </c>
      <c r="H61" s="61" t="s">
        <v>22</v>
      </c>
      <c r="I61" s="61" t="s">
        <v>22</v>
      </c>
      <c r="J61" s="61" t="s">
        <v>22</v>
      </c>
      <c r="K61" s="61" t="s">
        <v>22</v>
      </c>
      <c r="L61" s="61" t="s">
        <v>22</v>
      </c>
      <c r="M61" s="61" t="s">
        <v>22</v>
      </c>
      <c r="N61" s="61" t="s">
        <v>22</v>
      </c>
      <c r="O61" s="61" t="s">
        <v>22</v>
      </c>
      <c r="P61" s="61" t="s">
        <v>22</v>
      </c>
    </row>
    <row r="62" spans="2:16" s="1" customFormat="1" ht="42" customHeight="1" x14ac:dyDescent="0.25">
      <c r="B62" s="64" t="s">
        <v>56</v>
      </c>
      <c r="C62" s="59">
        <v>1</v>
      </c>
      <c r="D62" s="60">
        <v>1.62</v>
      </c>
      <c r="E62" s="60">
        <v>1.71</v>
      </c>
      <c r="F62" s="68">
        <v>2.2000000000000002</v>
      </c>
      <c r="G62" s="59">
        <v>1</v>
      </c>
      <c r="H62" s="60">
        <v>1.88</v>
      </c>
      <c r="I62" s="60">
        <v>2.13</v>
      </c>
      <c r="J62" s="60">
        <v>1.93</v>
      </c>
      <c r="K62" s="60">
        <v>1.93</v>
      </c>
      <c r="L62" s="60">
        <v>1.39</v>
      </c>
      <c r="M62" s="60">
        <v>1.71</v>
      </c>
      <c r="N62" s="60">
        <v>1.67</v>
      </c>
      <c r="O62" s="60">
        <v>1.71</v>
      </c>
      <c r="P62" s="60">
        <v>1.53</v>
      </c>
    </row>
    <row r="63" spans="2:16" s="1" customFormat="1" ht="51.75" customHeight="1" x14ac:dyDescent="0.25">
      <c r="B63" s="64" t="s">
        <v>61</v>
      </c>
      <c r="C63" s="59" t="s">
        <v>62</v>
      </c>
      <c r="D63" s="61">
        <v>1E-4</v>
      </c>
      <c r="E63" s="61">
        <v>2.0999999999999999E-3</v>
      </c>
      <c r="F63" s="61">
        <v>2.8999999999999998E-3</v>
      </c>
      <c r="G63" s="59" t="s">
        <v>22</v>
      </c>
      <c r="H63" s="60" t="s">
        <v>22</v>
      </c>
      <c r="I63" s="62" t="s">
        <v>22</v>
      </c>
      <c r="J63" s="60" t="s">
        <v>22</v>
      </c>
      <c r="K63" s="62" t="s">
        <v>22</v>
      </c>
      <c r="L63" s="60" t="s">
        <v>22</v>
      </c>
      <c r="M63" s="62" t="s">
        <v>22</v>
      </c>
      <c r="N63" s="60" t="s">
        <v>22</v>
      </c>
      <c r="O63" s="62" t="s">
        <v>22</v>
      </c>
      <c r="P63" s="60" t="s">
        <v>22</v>
      </c>
    </row>
    <row r="64" spans="2:16" s="1" customFormat="1" ht="48" customHeight="1" x14ac:dyDescent="0.25">
      <c r="B64" s="64" t="s">
        <v>63</v>
      </c>
      <c r="C64" s="59" t="s">
        <v>22</v>
      </c>
      <c r="D64" s="58" t="s">
        <v>22</v>
      </c>
      <c r="E64" s="59" t="s">
        <v>22</v>
      </c>
      <c r="F64" s="58" t="s">
        <v>22</v>
      </c>
      <c r="G64" s="59" t="s">
        <v>64</v>
      </c>
      <c r="H64" s="61">
        <v>1</v>
      </c>
      <c r="I64" s="61">
        <v>1</v>
      </c>
      <c r="J64" s="61">
        <v>1</v>
      </c>
      <c r="K64" s="61">
        <v>1</v>
      </c>
      <c r="L64" s="61">
        <v>1</v>
      </c>
      <c r="M64" s="61">
        <v>1</v>
      </c>
      <c r="N64" s="61">
        <v>1</v>
      </c>
      <c r="O64" s="61">
        <v>1</v>
      </c>
      <c r="P64" s="61">
        <v>1</v>
      </c>
    </row>
    <row r="65" spans="1:17" s="1" customFormat="1" ht="71.25" customHeight="1" x14ac:dyDescent="0.25">
      <c r="B65" s="64" t="s">
        <v>65</v>
      </c>
      <c r="C65" s="59" t="s">
        <v>22</v>
      </c>
      <c r="D65" s="58" t="s">
        <v>22</v>
      </c>
      <c r="E65" s="59" t="s">
        <v>22</v>
      </c>
      <c r="F65" s="58" t="s">
        <v>22</v>
      </c>
      <c r="G65" s="59" t="s">
        <v>58</v>
      </c>
      <c r="H65" s="61">
        <v>1</v>
      </c>
      <c r="I65" s="61">
        <v>1</v>
      </c>
      <c r="J65" s="61">
        <v>1</v>
      </c>
      <c r="K65" s="61">
        <v>0</v>
      </c>
      <c r="L65" s="61">
        <v>1</v>
      </c>
      <c r="M65" s="61">
        <v>1</v>
      </c>
      <c r="N65" s="61">
        <v>0.66669999999999996</v>
      </c>
      <c r="O65" s="61">
        <v>1</v>
      </c>
      <c r="P65" s="61">
        <v>1</v>
      </c>
    </row>
    <row r="66" spans="1:17" s="1" customFormat="1" ht="81" customHeight="1" x14ac:dyDescent="0.25">
      <c r="B66" s="64" t="s">
        <v>66</v>
      </c>
      <c r="C66" s="59" t="s">
        <v>22</v>
      </c>
      <c r="D66" s="58" t="s">
        <v>22</v>
      </c>
      <c r="E66" s="59" t="s">
        <v>22</v>
      </c>
      <c r="F66" s="58" t="s">
        <v>22</v>
      </c>
      <c r="G66" s="59" t="s">
        <v>58</v>
      </c>
      <c r="H66" s="61">
        <v>1</v>
      </c>
      <c r="I66" s="61">
        <v>1</v>
      </c>
      <c r="J66" s="61">
        <v>1</v>
      </c>
      <c r="K66" s="61">
        <v>0</v>
      </c>
      <c r="L66" s="61">
        <v>1</v>
      </c>
      <c r="M66" s="61">
        <v>1</v>
      </c>
      <c r="N66" s="61">
        <v>0.66669999999999996</v>
      </c>
      <c r="O66" s="61">
        <v>1</v>
      </c>
      <c r="P66" s="61">
        <v>1</v>
      </c>
    </row>
    <row r="67" spans="1:17" s="1" customFormat="1" ht="24.75" customHeight="1" x14ac:dyDescent="0.25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7" s="1" customFormat="1" ht="15.75" customHeight="1" x14ac:dyDescent="0.25">
      <c r="B68" s="35"/>
      <c r="C68" s="17"/>
      <c r="D68" s="18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7" s="1" customFormat="1" ht="78" customHeight="1" x14ac:dyDescent="0.25">
      <c r="B69" s="54" t="s">
        <v>41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7" s="1" customFormat="1" ht="93" customHeight="1" x14ac:dyDescent="0.25">
      <c r="B70" s="54" t="s">
        <v>49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7" s="1" customFormat="1" ht="54.75" customHeight="1" x14ac:dyDescent="0.25">
      <c r="B71" s="54" t="s">
        <v>42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7" s="1" customFormat="1" ht="30.75" customHeight="1" x14ac:dyDescent="0.25">
      <c r="B72" s="9"/>
      <c r="C72" s="17"/>
      <c r="D72" s="18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7" s="1" customFormat="1" ht="30.75" customHeight="1" x14ac:dyDescent="0.25">
      <c r="B73" s="9"/>
      <c r="C73" s="17"/>
      <c r="D73" s="18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7" s="1" customFormat="1" ht="30.75" customHeight="1" x14ac:dyDescent="0.25">
      <c r="B74" s="9"/>
      <c r="C74" s="17"/>
      <c r="D74" s="18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7" s="1" customFormat="1" ht="30.75" customHeight="1" x14ac:dyDescent="0.25">
      <c r="B75" s="9"/>
      <c r="C75" s="17"/>
      <c r="D75" s="18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7" s="1" customFormat="1" ht="30.75" customHeight="1" x14ac:dyDescent="0.25">
      <c r="B76" s="9"/>
      <c r="C76" s="17"/>
      <c r="D76" s="18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7" ht="21" customHeight="1" x14ac:dyDescent="0.25">
      <c r="A77" s="56" t="s">
        <v>46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ht="16.5" customHeight="1" x14ac:dyDescent="0.25">
      <c r="A78" s="56" t="s">
        <v>47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ht="21" customHeight="1" x14ac:dyDescent="0.25"/>
    <row r="80" spans="1:17" ht="21" customHeight="1" x14ac:dyDescent="0.25"/>
    <row r="81" spans="2:16" ht="11.25" customHeight="1" x14ac:dyDescent="0.25"/>
    <row r="82" spans="2:16" ht="40.5" customHeight="1" x14ac:dyDescent="0.25">
      <c r="B82" s="55" t="s">
        <v>45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</sheetData>
  <mergeCells count="47">
    <mergeCell ref="D61:F61"/>
    <mergeCell ref="B56:P56"/>
    <mergeCell ref="B57:B58"/>
    <mergeCell ref="C57:C58"/>
    <mergeCell ref="D57:F57"/>
    <mergeCell ref="G57:G58"/>
    <mergeCell ref="H57:P57"/>
    <mergeCell ref="B70:P70"/>
    <mergeCell ref="B69:P69"/>
    <mergeCell ref="B82:P82"/>
    <mergeCell ref="A77:Q77"/>
    <mergeCell ref="A78:Q78"/>
    <mergeCell ref="B71:P71"/>
    <mergeCell ref="B30:P30"/>
    <mergeCell ref="B31:B32"/>
    <mergeCell ref="C31:C32"/>
    <mergeCell ref="B37:P37"/>
    <mergeCell ref="B38:B39"/>
    <mergeCell ref="C38:C39"/>
    <mergeCell ref="B49:P49"/>
    <mergeCell ref="B50:B51"/>
    <mergeCell ref="C50:C51"/>
    <mergeCell ref="D31:F31"/>
    <mergeCell ref="D50:F50"/>
    <mergeCell ref="G50:G51"/>
    <mergeCell ref="H50:P50"/>
    <mergeCell ref="G31:G32"/>
    <mergeCell ref="H31:P31"/>
    <mergeCell ref="D38:F38"/>
    <mergeCell ref="G38:G39"/>
    <mergeCell ref="H38:P38"/>
    <mergeCell ref="C10:C11"/>
    <mergeCell ref="B10:B11"/>
    <mergeCell ref="B18:B19"/>
    <mergeCell ref="C18:C19"/>
    <mergeCell ref="B17:P17"/>
    <mergeCell ref="D10:F10"/>
    <mergeCell ref="H10:P10"/>
    <mergeCell ref="G18:G19"/>
    <mergeCell ref="G10:G11"/>
    <mergeCell ref="H18:P18"/>
    <mergeCell ref="D18:F18"/>
    <mergeCell ref="B2:P2"/>
    <mergeCell ref="B3:P3"/>
    <mergeCell ref="B5:P5"/>
    <mergeCell ref="B6:P6"/>
    <mergeCell ref="B9:P9"/>
  </mergeCells>
  <phoneticPr fontId="13" type="noConversion"/>
  <printOptions horizontalCentered="1"/>
  <pageMargins left="0.23622047244094491" right="3.937007874015748E-2" top="0.29229166666666667" bottom="0.74803149606299213" header="0.31496062992125984" footer="0.31496062992125984"/>
  <pageSetup paperSize="9" scale="46" fitToHeight="0" orientation="portrait" horizontalDpi="4294967292" verticalDpi="1200" r:id="rId1"/>
  <headerFooter>
    <oddFooter>&amp;C&amp;G</oddFooter>
  </headerFooter>
  <rowBreaks count="1" manualBreakCount="1">
    <brk id="47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Consolidado-23</vt:lpstr>
      <vt:lpstr>'Relatório Consolidado-23'!Area_de_impressao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Giovani Lima de Souza</cp:lastModifiedBy>
  <cp:lastPrinted>2023-11-28T19:41:26Z</cp:lastPrinted>
  <dcterms:created xsi:type="dcterms:W3CDTF">2021-11-17T19:16:09Z</dcterms:created>
  <dcterms:modified xsi:type="dcterms:W3CDTF">2024-01-16T20:21:26Z</dcterms:modified>
</cp:coreProperties>
</file>