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3\12-Dezembro\"/>
    </mc:Choice>
  </mc:AlternateContent>
  <xr:revisionPtr revIDLastSave="0" documentId="13_ncr:1_{EE086B45-0CC9-408E-8E8F-7761C422EF6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2.2023" sheetId="1" r:id="rId1"/>
  </sheets>
  <definedNames>
    <definedName name="_xlnm.Print_Area" localSheetId="0">'12.2023'!$A$1:$B$93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86" i="1" s="1"/>
  <c r="B68" i="1"/>
  <c r="B46" i="1"/>
  <c r="B37" i="1" l="1"/>
  <c r="B48" i="1" l="1"/>
  <c r="B29" i="1" l="1"/>
  <c r="B74" i="1" l="1"/>
  <c r="B61" i="1"/>
  <c r="B49" i="1"/>
  <c r="B42" i="1"/>
  <c r="B69" i="1" l="1"/>
  <c r="D68" i="1" s="1"/>
  <c r="B80" i="1" l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<sst xmlns="http://schemas.openxmlformats.org/spreadsheetml/2006/main" count="74" uniqueCount="74">
  <si>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</si>
  <si>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</si>
  <si>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</si>
  <si>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</si>
  <si>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</si>
  <si>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</si>
  <si>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</si>
  <si>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</si>
  <si>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</si>
  <si>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</si>
  <si>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</si>
  <si>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</si>
  <si>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</si>
  <si>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</si>
  <si>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</si>
  <si>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</si>
  <si>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</si>
  <si>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</si>
  <si>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</si>
  <si>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</si>
  <si>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</si>
  <si>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</si>
  <si>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</si>
  <si>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</si>
  <si>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</si>
  <si>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</si>
  <si>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</si>
  <si>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</si>
  <si>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</si>
  <si>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</si>
  <si>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</si>
  <si>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</si>
  <si>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</si>
  <si>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</si>
  <si>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</si>
  <si>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</si>
  <si>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</si>
  <si>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</si>
  <si>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</si>
  <si>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</si>
  <si>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</si>
  <si>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</si>
  <si>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</si>
  <si>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</si>
  <si>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</si>
  <si>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</si>
  <si>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</si>
  <si>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</si>
  <si>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</si>
  <si>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</si>
  <si>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</si>
  <si>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</si>
  <si>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</si>
  <si>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</si>
  <si>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</si>
  <si>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</si>
  <si>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</si>
  <si>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</si>
  <si>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</si>
  <si>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2.4 Rendimento sobre Aplicação Financeiras - INVESTIMENTO  Banco ITAÚ 31.900-5</t>
  </si>
  <si>
    <t>5.1.8 Outros - Reembolso de despesas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</si>
  <si>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</si>
  <si>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</si>
  <si>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</si>
  <si>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*Obs.: Valores de glosas não informados devido ao não recebimento das informações por parte da SES.</t>
  </si>
  <si>
    <t>8.1 Glosa - servidores cedidos *</t>
  </si>
  <si>
    <t>8.3 Glosa - Fatura Equatorial *</t>
  </si>
  <si>
    <t>2.2 Repasse - INVESTIMENTO   CEF 0447-6; 6953-1</t>
  </si>
  <si>
    <t>2.1 Repasse - CUSTEIO Banco CEF 0447-6; 6952-3; 6954-0</t>
  </si>
  <si>
    <t>9.Nota Explicativa: Banco Itaú 31900-5 - Contrato de Gestão; Banco Itaú 31800-7 - Fundo Rescisório; Banco Caixa 447-6; 6952-3; 6953-1 e 6954-0 - Recebimento de Repasse; Caixa - Caixa da Tesouraria</t>
  </si>
  <si>
    <t>Competência: 12/2023</t>
  </si>
  <si>
    <t>7.SALDO BANCÁRIO FINAL EM 31/12/2023</t>
  </si>
  <si>
    <t>2.5 Outras entradas - Reembolso curso</t>
  </si>
  <si>
    <t>Goiânia, 08 de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</si>
</sst>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topLeftCell="A5" zoomScale="80" zoomScaleNormal="80" zoomScaleSheetLayoutView="95" zoomScalePageLayoutView="70" workbookViewId="0">
      <selection activeCell="B20" sqref="B20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2"/>
      <c r="B1" s="62"/>
    </row>
    <row r="2" spans="1:3" customFormat="1" x14ac:dyDescent="0.35">
      <c r="A2" s="63" t="s">
        <v>0</v>
      </c>
      <c r="B2" s="63"/>
      <c r="C2" s="1"/>
    </row>
    <row r="3" spans="1:3" customFormat="1" x14ac:dyDescent="0.35">
      <c r="A3" s="63"/>
      <c r="B3" s="63"/>
      <c r="C3" s="1"/>
    </row>
    <row r="4" spans="1:3" customFormat="1" x14ac:dyDescent="0.35">
      <c r="A4" s="63"/>
      <c r="B4" s="63"/>
      <c r="C4" s="1"/>
    </row>
    <row r="5" spans="1:3" customFormat="1" x14ac:dyDescent="0.35">
      <c r="A5" s="63"/>
      <c r="B5" s="63"/>
      <c r="C5" s="1"/>
    </row>
    <row r="6" spans="1:3" customFormat="1" x14ac:dyDescent="0.35">
      <c r="A6" s="63"/>
      <c r="B6" s="63"/>
      <c r="C6" s="1"/>
    </row>
    <row r="7" spans="1:3" customForma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x14ac:dyDescent="0.35">
      <c r="A10" s="65" t="s">
        <v>33</v>
      </c>
      <c r="B10" s="65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6" t="s">
        <v>35</v>
      </c>
      <c r="B12" s="66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6" t="s">
        <v>55</v>
      </c>
      <c r="B14" s="66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63</v>
      </c>
      <c r="B16" s="5"/>
    </row>
    <row r="17" spans="1:3" customFormat="1" x14ac:dyDescent="0.35">
      <c r="A17" s="66" t="s">
        <v>62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3671330.3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8" t="s">
        <v>4</v>
      </c>
      <c r="B22" s="68"/>
    </row>
    <row r="23" spans="1:3" customFormat="1" ht="15.75" customHeight="1" x14ac:dyDescent="0.35">
      <c r="A23" s="10"/>
      <c r="B23" s="69" t="s">
        <v>5</v>
      </c>
    </row>
    <row r="24" spans="1:3" customFormat="1" ht="14.25" customHeight="1" x14ac:dyDescent="0.35">
      <c r="A24" s="11" t="s">
        <v>70</v>
      </c>
      <c r="B24" s="69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56</v>
      </c>
      <c r="B27" s="21">
        <v>14960.64</v>
      </c>
      <c r="C27" s="16"/>
    </row>
    <row r="28" spans="1:3" customFormat="1" x14ac:dyDescent="0.35">
      <c r="A28" s="14" t="s">
        <v>48</v>
      </c>
      <c r="B28" s="21">
        <v>9428437.6999999993</v>
      </c>
      <c r="C28" s="16"/>
    </row>
    <row r="29" spans="1:3" customFormat="1" x14ac:dyDescent="0.35">
      <c r="A29" s="17" t="s">
        <v>37</v>
      </c>
      <c r="B29" s="18">
        <f>SUM(B26:B28)</f>
        <v>9444689.1399999987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68</v>
      </c>
      <c r="B32" s="21">
        <v>0</v>
      </c>
      <c r="C32" s="22"/>
    </row>
    <row r="33" spans="1:4" x14ac:dyDescent="0.35">
      <c r="A33" s="20" t="s">
        <v>67</v>
      </c>
      <c r="B33" s="21">
        <v>0</v>
      </c>
      <c r="C33" s="22"/>
      <c r="D33"/>
    </row>
    <row r="34" spans="1:4" x14ac:dyDescent="0.35">
      <c r="A34" s="3" t="s">
        <v>49</v>
      </c>
      <c r="B34" s="21">
        <v>73356.710000000021</v>
      </c>
      <c r="C34" s="22"/>
      <c r="D34"/>
    </row>
    <row r="35" spans="1:4" x14ac:dyDescent="0.35">
      <c r="A35" s="3" t="s">
        <v>59</v>
      </c>
      <c r="B35" s="21">
        <v>561.04999999999995</v>
      </c>
      <c r="C35" s="22"/>
      <c r="D35"/>
    </row>
    <row r="36" spans="1:4" x14ac:dyDescent="0.35">
      <c r="A36" s="3" t="s">
        <v>72</v>
      </c>
      <c r="B36" s="21">
        <v>630</v>
      </c>
      <c r="C36" s="22"/>
      <c r="D36"/>
    </row>
    <row r="37" spans="1:4" x14ac:dyDescent="0.35">
      <c r="A37" s="23" t="s">
        <v>38</v>
      </c>
      <c r="B37" s="24">
        <f>SUM(B32:B36)</f>
        <v>74547.760000000024</v>
      </c>
      <c r="C37" s="25"/>
      <c r="D37"/>
    </row>
    <row r="38" spans="1:4" x14ac:dyDescent="0.35">
      <c r="A38" s="26"/>
      <c r="B38" s="27"/>
      <c r="C38" s="25"/>
      <c r="D38"/>
    </row>
    <row r="39" spans="1:4" x14ac:dyDescent="0.35">
      <c r="A39" s="42" t="s">
        <v>9</v>
      </c>
      <c r="B39" s="43"/>
      <c r="C39" s="25"/>
      <c r="D39"/>
    </row>
    <row r="40" spans="1:4" x14ac:dyDescent="0.35">
      <c r="A40" s="20" t="s">
        <v>51</v>
      </c>
      <c r="B40" s="21">
        <v>3766241.45</v>
      </c>
      <c r="C40" s="25"/>
      <c r="D40"/>
    </row>
    <row r="41" spans="1:4" x14ac:dyDescent="0.35">
      <c r="A41" s="20" t="s">
        <v>53</v>
      </c>
      <c r="B41" s="21">
        <v>0</v>
      </c>
      <c r="C41" s="25"/>
      <c r="D41"/>
    </row>
    <row r="42" spans="1:4" x14ac:dyDescent="0.35">
      <c r="A42" s="23" t="s">
        <v>39</v>
      </c>
      <c r="B42" s="28">
        <f>B40+B41</f>
        <v>3766241.45</v>
      </c>
      <c r="C42" s="25"/>
      <c r="D42"/>
    </row>
    <row r="43" spans="1:4" s="32" customFormat="1" x14ac:dyDescent="0.35">
      <c r="A43" s="29"/>
      <c r="B43" s="30"/>
      <c r="C43" s="31"/>
    </row>
    <row r="44" spans="1:4" x14ac:dyDescent="0.35">
      <c r="A44" s="44" t="s">
        <v>10</v>
      </c>
      <c r="B44" s="45"/>
      <c r="C44" s="8"/>
      <c r="D44"/>
    </row>
    <row r="45" spans="1:4" x14ac:dyDescent="0.35">
      <c r="A45" s="33" t="s">
        <v>52</v>
      </c>
      <c r="B45" s="21">
        <v>485844</v>
      </c>
      <c r="C45" s="8"/>
      <c r="D45"/>
    </row>
    <row r="46" spans="1:4" x14ac:dyDescent="0.35">
      <c r="A46" s="29" t="s">
        <v>11</v>
      </c>
      <c r="B46" s="38">
        <f>B45</f>
        <v>485844</v>
      </c>
      <c r="C46" s="8"/>
      <c r="D46"/>
    </row>
    <row r="47" spans="1:4" x14ac:dyDescent="0.35">
      <c r="A47" s="3" t="s">
        <v>54</v>
      </c>
      <c r="B47" s="27">
        <v>0</v>
      </c>
      <c r="C47" s="8"/>
      <c r="D47"/>
    </row>
    <row r="48" spans="1:4" x14ac:dyDescent="0.35">
      <c r="A48" s="29" t="s">
        <v>12</v>
      </c>
      <c r="B48" s="27">
        <f>B47</f>
        <v>0</v>
      </c>
      <c r="C48" s="8"/>
      <c r="D48"/>
    </row>
    <row r="49" spans="1:4" x14ac:dyDescent="0.35">
      <c r="A49" s="42" t="s">
        <v>40</v>
      </c>
      <c r="B49" s="46">
        <f>B46+B48</f>
        <v>485844</v>
      </c>
      <c r="C49" s="8"/>
      <c r="D49"/>
    </row>
    <row r="50" spans="1:4" s="32" customFormat="1" x14ac:dyDescent="0.35">
      <c r="A50" s="29"/>
      <c r="B50" s="30"/>
      <c r="C50" s="31"/>
    </row>
    <row r="51" spans="1:4" x14ac:dyDescent="0.35">
      <c r="A51" s="42" t="s">
        <v>13</v>
      </c>
      <c r="B51" s="47"/>
      <c r="C51" s="8"/>
      <c r="D51"/>
    </row>
    <row r="52" spans="1:4" x14ac:dyDescent="0.35">
      <c r="A52" s="42" t="s">
        <v>14</v>
      </c>
      <c r="B52" s="42"/>
      <c r="C52" s="12"/>
      <c r="D52"/>
    </row>
    <row r="53" spans="1:4" x14ac:dyDescent="0.35">
      <c r="A53" s="55" t="s">
        <v>15</v>
      </c>
      <c r="B53" s="21">
        <v>1420342.01</v>
      </c>
      <c r="C53" s="22"/>
      <c r="D53"/>
    </row>
    <row r="54" spans="1:4" x14ac:dyDescent="0.35">
      <c r="A54" s="59" t="s">
        <v>16</v>
      </c>
      <c r="B54" s="21">
        <v>919571.6</v>
      </c>
      <c r="C54" s="22"/>
      <c r="D54"/>
    </row>
    <row r="55" spans="1:4" x14ac:dyDescent="0.35">
      <c r="A55" s="59" t="s">
        <v>17</v>
      </c>
      <c r="B55" s="21">
        <v>258626.55</v>
      </c>
      <c r="C55" s="22"/>
      <c r="D55"/>
    </row>
    <row r="56" spans="1:4" x14ac:dyDescent="0.35">
      <c r="A56" s="55" t="s">
        <v>18</v>
      </c>
      <c r="B56" s="21">
        <v>6664.91</v>
      </c>
      <c r="C56" s="22"/>
      <c r="D56"/>
    </row>
    <row r="57" spans="1:4" x14ac:dyDescent="0.35">
      <c r="A57" s="55" t="s">
        <v>19</v>
      </c>
      <c r="B57" s="21">
        <v>128159.47999999998</v>
      </c>
      <c r="C57" s="22"/>
      <c r="D57"/>
    </row>
    <row r="58" spans="1:4" x14ac:dyDescent="0.35">
      <c r="A58" s="55" t="s">
        <v>20</v>
      </c>
      <c r="B58" s="21">
        <v>433256.68</v>
      </c>
      <c r="C58" s="22"/>
      <c r="D58"/>
    </row>
    <row r="59" spans="1:4" ht="29" x14ac:dyDescent="0.35">
      <c r="A59" s="55" t="s">
        <v>21</v>
      </c>
      <c r="B59" s="21">
        <v>114441.47</v>
      </c>
      <c r="C59" s="22"/>
      <c r="D59"/>
    </row>
    <row r="60" spans="1:4" x14ac:dyDescent="0.35">
      <c r="A60" s="55" t="s">
        <v>60</v>
      </c>
      <c r="B60" s="21">
        <v>0</v>
      </c>
      <c r="C60" s="22"/>
      <c r="D60"/>
    </row>
    <row r="61" spans="1:4" x14ac:dyDescent="0.35">
      <c r="A61" s="54" t="s">
        <v>41</v>
      </c>
      <c r="B61" s="28">
        <f>SUM(B53:B60)</f>
        <v>3281062.7</v>
      </c>
      <c r="C61" s="22"/>
      <c r="D61"/>
    </row>
    <row r="62" spans="1:4" x14ac:dyDescent="0.35">
      <c r="A62" s="54"/>
      <c r="B62" s="21"/>
      <c r="C62" s="22"/>
      <c r="D62"/>
    </row>
    <row r="63" spans="1:4" x14ac:dyDescent="0.35">
      <c r="A63" s="42" t="s">
        <v>22</v>
      </c>
      <c r="B63" s="42"/>
      <c r="C63" s="25"/>
      <c r="D63"/>
    </row>
    <row r="64" spans="1:4" x14ac:dyDescent="0.35">
      <c r="A64" s="55" t="s">
        <v>23</v>
      </c>
      <c r="B64" s="21">
        <v>0</v>
      </c>
      <c r="C64" s="25"/>
      <c r="D64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57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0</v>
      </c>
      <c r="C68" s="8"/>
      <c r="D68" s="36">
        <f>B29+B37-B69</f>
        <v>6238174.1999999983</v>
      </c>
    </row>
    <row r="69" spans="1:5" ht="14.25" customHeight="1" x14ac:dyDescent="0.35">
      <c r="A69" s="54" t="s">
        <v>43</v>
      </c>
      <c r="B69" s="58">
        <f>B61+B68</f>
        <v>3281062.7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70"/>
      <c r="B75" s="70"/>
      <c r="C75" s="34"/>
    </row>
    <row r="76" spans="1:5" x14ac:dyDescent="0.35">
      <c r="A76" s="40" t="s">
        <v>71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58</v>
      </c>
      <c r="B78" s="21">
        <v>14925.390000000189</v>
      </c>
      <c r="C78" s="16"/>
      <c r="D78" s="36"/>
    </row>
    <row r="79" spans="1:5" x14ac:dyDescent="0.35">
      <c r="A79" s="19" t="s">
        <v>50</v>
      </c>
      <c r="B79" s="21">
        <v>6221958.0099999988</v>
      </c>
      <c r="C79" s="16"/>
      <c r="D79"/>
    </row>
    <row r="80" spans="1:5" x14ac:dyDescent="0.35">
      <c r="A80" s="54" t="s">
        <v>45</v>
      </c>
      <c r="B80" s="53">
        <f>(B29+B37)-(B69+B74)</f>
        <v>6238174.1999999983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65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66</v>
      </c>
      <c r="B85" s="53">
        <f>36514.23+443.02</f>
        <v>36957.25</v>
      </c>
      <c r="C85" s="1"/>
    </row>
    <row r="86" spans="1:5" x14ac:dyDescent="0.35">
      <c r="A86" s="49" t="s">
        <v>32</v>
      </c>
      <c r="B86" s="51">
        <f>B83+B84+B85</f>
        <v>36957.25</v>
      </c>
    </row>
    <row r="87" spans="1:5" x14ac:dyDescent="0.35">
      <c r="A87" s="67" t="s">
        <v>69</v>
      </c>
      <c r="B87" s="67"/>
    </row>
    <row r="88" spans="1:5" x14ac:dyDescent="0.35">
      <c r="A88" s="67"/>
      <c r="B88" s="67"/>
    </row>
    <row r="89" spans="1:5" x14ac:dyDescent="0.35">
      <c r="A89" s="61" t="s">
        <v>64</v>
      </c>
      <c r="B89" s="60"/>
    </row>
    <row r="90" spans="1:5" x14ac:dyDescent="0.35">
      <c r="A90" s="39" t="s">
        <v>61</v>
      </c>
      <c r="B90" s="35" t="s">
        <v>73</v>
      </c>
    </row>
    <row r="91" spans="1:5" x14ac:dyDescent="0.35">
      <c r="B91" s="35"/>
    </row>
    <row r="92" spans="1:5" x14ac:dyDescent="0.35">
      <c r="B92" s="35"/>
    </row>
  </sheetData>
  <mergeCells count="11">
    <mergeCell ref="A87:B88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12.2023</vt:lpstr>
      <vt:lpstr>'12.2023'!Area_de_impressao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Heyde Cunha Gomes</cp:lastModifiedBy>
  <cp:revision>1</cp:revision>
  <cp:lastPrinted>2024-01-22T19:55:14Z</cp:lastPrinted>
  <dcterms:created xsi:type="dcterms:W3CDTF">2021-09-23T15:15:02Z</dcterms:created>
  <dcterms:modified xsi:type="dcterms:W3CDTF">2024-01-22T19:55:17Z</dcterms:modified>
  <dc:language>pt-BR</dc:language>
</cp:coreProperties>
</file>