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45EA32BD-9B67-4C49-9D10-B0075F059D87}" xr6:coauthVersionLast="47" xr6:coauthVersionMax="47" xr10:uidLastSave="{00000000-0000-0000-0000-000000000000}"/>
  <bookViews>
    <workbookView xWindow="-25320" yWindow="285" windowWidth="25440" windowHeight="15270" xr2:uid="{5DB4594E-C7EA-4B02-90DE-D243BB238327}"/>
  </bookViews>
  <sheets>
    <sheet name="CRER" sheetId="1" r:id="rId1"/>
  </sheets>
  <definedNames>
    <definedName name="_xlnm._FilterDatabase" localSheetId="0" hidden="1">CRER!$D$21:$U$46</definedName>
    <definedName name="_xlnm.Print_Area" localSheetId="0">CRER!$A$1:$V$101</definedName>
    <definedName name="_xlnm.Print_Titles" localSheetId="0">CRER!$57:$58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L75" i="1" a="1"/>
  <c r="L75" i="1" s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59" authorId="0" shapeId="0" xr:uid="{EDC8AC3E-A7E1-46E6-B117-945260BA8508}">
      <text>
        <r>
          <rPr>
            <sz val="10"/>
            <rFont val="Arial"/>
            <family val="2"/>
          </rPr>
          <t xml:space="preserve">ENEL :
* R$75.709,01 Diferença (NOV/18) apurada referente a glosa efetuada a menor - mês DEZ/18;
*  R$ 254.708,84 DEZ/18
.
LANÇADO NA PLANILHA DE PAGAMENTO/ MAR/19
ENEL FEV/19......................263.570,71
</t>
        </r>
      </text>
    </comment>
    <comment ref="F60" authorId="0" shapeId="0" xr:uid="{6F81A39A-7E06-4C4F-AD6A-849FAFF24310}">
      <text>
        <r>
          <rPr>
            <sz val="10"/>
            <rFont val="Arial"/>
            <family val="2"/>
          </rPr>
          <t xml:space="preserve">ENEL :
* R$75.709,01 Diferença (NOV/18) apurada referente a glosa efetuada a menor - mês DEZ/18;
*  R$ 254.708,84 DEZ/18
.
LANÇADO NA PLANILHA DE PAGAMENTO/ MAR/19
ENEL FEV/19......................263.570,71
</t>
        </r>
      </text>
    </comment>
    <comment ref="F61" authorId="0" shapeId="0" xr:uid="{21589C4A-561F-47C1-912B-53349A0A4E9C}">
      <text>
        <r>
          <rPr>
            <sz val="10"/>
            <rFont val="Arial"/>
            <family val="2"/>
          </rPr>
          <t xml:space="preserve">ENEL :
* R$75.709,01 Diferença (NOV/18) apurada referente a glosa efetuada a menor - mês DEZ/18;
*  R$ 254.708,84 DEZ/18
.
LANÇADO NA PLANILHA DE PAGAMENTO/ MAR/19
ENEL FEV/19......................263.570,71
</t>
        </r>
      </text>
    </comment>
    <comment ref="F63" authorId="0" shapeId="0" xr:uid="{6EDB80D3-F8E8-4268-97F1-80ABC00E7028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64" authorId="0" shapeId="0" xr:uid="{4E0E2E52-7A5A-4B07-9018-C46E1E559DDA}">
      <text>
        <r>
          <rPr>
            <sz val="10"/>
            <rFont val="Arial"/>
            <family val="2"/>
          </rPr>
          <t xml:space="preserve">REFERÊNCIA MAR/19 - LANÇADO PLANILHA GEFIC EM ABR/19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5" authorId="0" shapeId="0" xr:uid="{82B3E997-AC0B-4A83-82AC-FB2F3518FCB5}">
      <text>
        <r>
          <rPr>
            <sz val="10"/>
            <rFont val="Arial"/>
            <family val="2"/>
          </rPr>
          <t xml:space="preserve">REFERÊNCIA ABR/19 - LANÇADO PLANILHA GEFIC EM MAI/19
</t>
        </r>
      </text>
    </comment>
    <comment ref="F67" authorId="0" shapeId="0" xr:uid="{7F1AEB54-D879-4326-9EE9-FF24DAB54A4E}">
      <text>
        <r>
          <rPr>
            <sz val="10"/>
            <rFont val="Arial"/>
            <family val="2"/>
          </rPr>
          <t>- ENERGIA MAI/19</t>
        </r>
      </text>
    </comment>
    <comment ref="F68" authorId="0" shapeId="0" xr:uid="{C4A9660D-A21F-496E-8380-978A99217EB6}">
      <text>
        <r>
          <rPr>
            <sz val="10"/>
            <rFont val="Arial"/>
            <family val="2"/>
          </rPr>
          <t xml:space="preserve">REFERÊNCIA JUN/19 - LANÇADO PLANILHA PAGAMENTO GEFIC EM JUL/19
</t>
        </r>
      </text>
    </comment>
    <comment ref="F69" authorId="0" shapeId="0" xr:uid="{99E78219-B9AE-4029-AA84-1DD2C9AD6C83}">
      <text>
        <r>
          <rPr>
            <sz val="10"/>
            <rFont val="Arial"/>
            <family val="2"/>
          </rPr>
          <t xml:space="preserve">R$ 210.838,98 ENERGIA - REFERÊNCIA JUL/19 - LANÇADO PLANILHA PAGAMENTO GEFIC EM AGO/19;
</t>
        </r>
        <r>
          <rPr>
            <sz val="9"/>
            <color rgb="FF000000"/>
            <rFont val="Tahoma"/>
            <family val="2"/>
            <charset val="1"/>
          </rPr>
          <t>.
R$ 191.024,90 ENERGIA - REFERÊNCIA AGO/19 - LANÇADO PLANILHA PAGAMENTO GEFIC EM SET/19.</t>
        </r>
      </text>
    </comment>
    <comment ref="F70" authorId="0" shapeId="0" xr:uid="{0B09CD35-8EC0-4275-ACAA-66CA06BCA812}">
      <text>
        <r>
          <rPr>
            <sz val="10"/>
            <rFont val="Arial"/>
            <family val="2"/>
          </rPr>
          <t xml:space="preserve">R$ 210.838,98 ENERGIA - REFERÊNCIA JUL/19 - LANÇADO PLANILHA PAGAMENTO GEFIC EM AGO/19;
</t>
        </r>
        <r>
          <rPr>
            <sz val="9"/>
            <color rgb="FF000000"/>
            <rFont val="Tahoma"/>
            <family val="2"/>
            <charset val="1"/>
          </rPr>
          <t>.
R$ 191.024,90 ENERGIA - REFERÊNCIA AGO/19 - LANÇADO PLANILHA PAGAMENTO GEFIC EM SET/19.</t>
        </r>
      </text>
    </comment>
    <comment ref="F72" authorId="0" shapeId="0" xr:uid="{60791A47-E143-4BEA-9FA2-0C252537F80E}">
      <text>
        <r>
          <rPr>
            <sz val="10"/>
            <rFont val="Arial"/>
            <family val="2"/>
          </rPr>
          <t xml:space="preserve">REFERÊNCIA SET/19 - LANÇADO PLANILHA PAGAMENTO GEFIC EM OUT/19
</t>
        </r>
      </text>
    </comment>
    <comment ref="F73" authorId="0" shapeId="0" xr:uid="{743A63A3-3D9D-48BF-BAB8-38536A978362}">
      <text>
        <r>
          <rPr>
            <sz val="10"/>
            <rFont val="Arial"/>
            <family val="2"/>
          </rPr>
          <t xml:space="preserve">R$ 266.727,76 - ENERGIA - REFERÊNCIA OUT/19 - LANÇADO PLANILHA PAGAMENTO GEFIC EM NOV/19;
.
R$ 253.882,25-  ENERGIA - REFERÊNCIA NOV/19 - LANÇADO PLANILHA PAGAMENTO GEFIC EM DEZ/19
</t>
        </r>
      </text>
    </comment>
    <comment ref="F74" authorId="0" shapeId="0" xr:uid="{20CCC730-A8ED-4DBA-867A-86C85E257042}">
      <text>
        <r>
          <rPr>
            <sz val="10"/>
            <rFont val="Arial"/>
            <family val="2"/>
          </rPr>
          <t xml:space="preserve">R$ 266.727,76 - ENERGIA - REFERÊNCIA OUT/19 - LANÇADO PLANILHA PAGAMENTO GEFIC EM NOV/19;
.
R$ 253.882,25-  ENERGIA - REFERÊNCIA NOV/19 - LANÇADO PLANILHA PAGAMENTO GEFIC EM DEZ/19
</t>
        </r>
      </text>
    </comment>
    <comment ref="F90" authorId="0" shapeId="0" xr:uid="{91B14C83-2F10-4B42-90E3-3AB0EE74630C}">
      <text>
        <r>
          <rPr>
            <sz val="10"/>
            <rFont val="Arial"/>
            <family val="2"/>
          </rPr>
          <t xml:space="preserve">Ajuste referente ao  ao convênio nº 11/2018  recurso de contratualização Municipal - FMS - Goiânia recebido pela AGIR/CRER no valor de R$ 3.500.000,00, lançado na planilha de repasse mensal /GAOS de DEZ/19.
referência NOV/19................................................................................R$ -56.537,85.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<sst xmlns="http://schemas.openxmlformats.org/spreadsheetml/2006/main" count="174" uniqueCount="79">
  <si>
    <t>Relatório Resumido da Execução Orçamentária e Financeira por Contrato de Gestão</t>
  </si>
  <si>
    <t>Mês/Ano: /2019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</si>
  <si>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</si>
  <si>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</si>
  <si>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</si>
  <si>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</si>
  <si>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</si>
  <si>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- 8º Termo Aditivo, 9º Termo Aditivo</t>
  </si>
  <si>
    <t>Vigência do Contrato de Gestão - Início 28/06/2011 Término 27/06/2012  / Termo Aditivo: 8º Início 28/03/18 A 27/03/19 e Termo Aditivo: 9º Início 28/03/19 A 27/03/20</t>
  </si>
  <si>
    <t>Previsão de Repasse Mensal do Contrato de Gestão/ADITIVO - Custeio :  R$            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</si>
  <si>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</si>
  <si>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</si>
  <si>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</si>
  <si>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</si>
  <si>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</si>
  <si>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</si>
  <si>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</si>
  <si>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</si>
  <si>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</si>
  <si>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</si>
  <si>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</si>
  <si>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</si>
  <si>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</si>
  <si>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</si>
  <si>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</si>
  <si>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</si>
  <si>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</si>
  <si>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</si>
  <si>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</si>
  <si>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</si>
  <si>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</si>
  <si>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</si>
  <si>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</si>
  <si>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</si>
  <si>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</si>
  <si>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</si>
  <si>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</si>
  <si>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</si>
  <si>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</si>
  <si>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</si>
  <si>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</si>
  <si>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</si>
  <si>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</si>
  <si>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</si>
  <si>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Glosa- Concessionárias (faturas da energia).</t>
  </si>
  <si>
    <t>3.3.90.39.04</t>
  </si>
  <si>
    <t>SES/GAAL-11410, SES/GMAE-14421 E SES/SUPECC-03082.</t>
  </si>
  <si>
    <t xml:space="preserve">ENEL :
* R$75.709,01 Diferença (NOV/18) apurada referente a glosa efetuada a menor - mês DEZ/18;
</t>
  </si>
  <si>
    <t xml:space="preserve">ENEL :
*  R$ 254.708,84 DEZ/18
</t>
  </si>
  <si>
    <t>ENEL :
LANÇADO NA PLANILHA DE PAGAMENTO/ MAR/19
ENEL FEV/19......................263.570,71</t>
  </si>
  <si>
    <t>-</t>
  </si>
  <si>
    <t>REFERÊNCIA JAN/19 - LANÇADO PLANILHA GEFIC EM FEV/19</t>
  </si>
  <si>
    <t>REFERÊNCIA MAR/19 - LANÇADO PLANILHA GEFIC EM ABR/19</t>
  </si>
  <si>
    <t>*Glosa- Concessionárias (faturas da energia).</t>
  </si>
  <si>
    <t>REFERÊNCIA ABR/19 - LANÇADO PLANILHA GEFIC EM MAI/19</t>
  </si>
  <si>
    <t>ENEL- Ref.MAI de 2019 lançado na palnila prev.pagamento JUN de 2019</t>
  </si>
  <si>
    <t>REFERÊNCIA JUN/19 - LANÇADO PLANILHA PAGAMENTO GEFIC EM JUL/19</t>
  </si>
  <si>
    <t xml:space="preserve">R$ 210.838,98 ENERGIA - REFERÊNCIA JUL/19 - LANÇADO PLANILHA PAGAMENTO GEFIC EM AGO/19;
.
</t>
  </si>
  <si>
    <t>R$ 191.024,90 ENERGIA - REFERÊNCIA AGO/19 - LANÇADO PLANILHA PAGAMENTO GEFIC EM SET/19.</t>
  </si>
  <si>
    <t>REFERÊNCIA SET/19 - LANÇADO PLANILHA PAGAMENTO GEFIC EM OUT/19</t>
  </si>
  <si>
    <t xml:space="preserve">R$ 266.727,76 - ENERGIA - REFERÊNCIA OUT/19 - LANÇADO PLANILHA PAGAMENTO GEFIC EM NOV/19;
</t>
  </si>
  <si>
    <t>R$ 253.882,25-  ENERGIA - REFERÊNCIA NOV/19 - LANÇADO PLANILHA PAGAMENTO GEFIC EM DEZ/19</t>
  </si>
  <si>
    <t>Glossa Contrato Gestão</t>
  </si>
  <si>
    <t>Desconto referente ao convênio nº 11/2018 - firmado pela AGIR com a Secretária Municipal de Saude, plano operativo do convênio ter como objeto atividades e/ou serviços similares aos contemplados neste Contrato de Gestão, conf.clausula 4.3 no 9º T.Aditivo, deve ser glosado até ter finalizado a vigência do convênio.</t>
  </si>
  <si>
    <t>R$ 3.500.000,00 Desconto referente ao convênio nº 11/2018 - firmado pela AGIR com a Secretária Municipal de Saude, plano operativo do convênio ter como objeto atividades e/ou serviços similares aos contemplados neste Contrato de Gestão, conf.clausula 4.3 no 9º T.Aditivo, deve ser glosado até ter finalizado a vigência do convênio.
.
Ajuste referente ao  ao convênio nº 11/2018  recurso de contratualização Municipal - FMS - Goiânia recebido pela AGIR/CRER no valor de R$ 3.500.000,00, lançado na planilha de repasse mensal /GAOS de AGO/19.
.
ABR/19 - Foi recebido pela organização R$ 4.029.788,31, gerou diferença R$ 529.788,31
MAI/19 - Foi recebido pela organização R$ 3.841.439,66, gerou diferença R$ 341.439,66
JUN/19 - Foi recebido pela organização R$ 3.680.585,08, gerou diferença R$ 180.585,08
TOTAL................................................................................................................R$ 1.051.813,05
.
Ajuste referente ao  ao convênio nº 11/2018  recurso de contratualização Municipal - FMS - Goiânia recebido pela AGIR/CRER no valor de R$ 3.500.000,00, lançado na planilha de repasse mensal /GAOS de SET/19.
JULHO/19................................................................................R$ 1.105.492,33
AGO/19.............................................................................R$ -123.638,81
TOTAL.......................................................................................R$ 981853,52</t>
  </si>
  <si>
    <t xml:space="preserve">R$ 3.500.000,00 Desconto referente ao convênio nº 11/2018 - firmado pela AGIR com a Secretária Municipal de Saude, plano operativo do convênio ter como objeto atividades e/ou serviços similares aos contemplados neste Contrato de Gestão, conf.clausula 4.3 no 9º T.Aditivo, deve ser glosado até ter finalizado a vigência do convênio.
</t>
  </si>
  <si>
    <t>Ajuste referente ao  ao convênio nº 11/2018  recurso de contratualização Municipal - FMS - Goiânia recebido pela AGIR/CRER no valor de R$ 3.500.000,00, lançado na planilha de repasse mensal /GAOS de OUT/19.
referência SET/19................................................................................R$ 359.984,06</t>
  </si>
  <si>
    <t xml:space="preserve">Desconto referente ao convênio nº 11/2018 - firmado pela AGIR com a Secretária Municipal de Saude, plano operativo do convênio ter como objeto atividades e/ou serviços similares aos contemplados neste Contrato de Gestão, conf.clausula 4.3 no 9º T.Aditivo, deve ser glosado até ter finalizado a vigência do convênio.
</t>
  </si>
  <si>
    <t>Ajuste referente ao  ao convênio nº 11/2018  recurso de contratualização Municipal - FMS - Goiânia recebido pela AGIR/CRER no valor de R$ 3.500.000,00, lançado na planilha de repasse mensal /GAOS de NOV/19.
referência OUT/19................................................................................R$ 133.022,75.</t>
  </si>
  <si>
    <t>Glossa Redução Contrato gestão</t>
  </si>
  <si>
    <t>Ajuste referente ao  ao convênio nº 11/2018  recurso de contratualização Municipal - FMS - Goiânia recebido pela AGIR/CRER no valor de R$ 3.500.000,00, lançado na planilha de repasse mensal /GAOS de DEZ/19.
referência NOV/19................................................................................R$ -56.537,85.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</si>
  <si>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</si>
  <si>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</si>
  <si>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</t>
    </r>
    <r>
      <rPr>
        <b/>
        <sz val="10"/>
        <color rgb="FF000000"/>
        <rFont val="Calibri"/>
        <family val="2"/>
      </rPr>
      <t xml:space="preserve">8. Pagamentos (repasses – Restos a Pagar):  </t>
    </r>
    <r>
      <rPr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REFERENTE AO 8º TERMO ADITIVO AO CONTRATO Nº 123/2011 - CELEBRADO ENTRE A SES/GO E ASSOCIAÇÃO GOIANA DE INTEGRALIZACÃO E REABILITACAO-AGIR,
ESTABELECENDO O COMPROMISSO ENTRE AS PARTES PARA GERENCIAMENTO OPERACIONALIZAÇÃO E EXECUÇÃO DAS AÇÕES E SERVIÇOS DE SAÚDE, DO CRER,PELO PERÍODO DE 12 MESES, DE 28/03/2018 Á 27/03/2019.
.
REFERENTE AGIR - CRER.JUN/18...........R$ 1.946.880,79.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REFERENTE AO 8º TERMO ADITIVO AO CONTRATO Nº 123/2011 - CELEBRADOENTRE A SES/GO E ASSOCIAÇÃO GOIANA DE INTEGRALIZACÃO E REABILITACAO-AGIR,ESTABELECENDO O COMPROMISSO ENTRE AS PARTES PARA GERENCIAMENTO OPERACIONALIZAÇÃO E EXECUÇÃO DAS AÇÕES E SERVIÇOS DE SAÚDE, DO CRER,PELO PERÍODO DE 12 MESES, DE 28/03/2018 Á 27/03/2019.
.
REFERENTE AGIR - CRER.MAI/18...........R$ 11.582,29.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REFERENTE AO 8º TERMO ADITIVO AO CONTRATO Nº 123/2011 - CELEBRADO ENTRE A SES/GO E ASSOCIAÇÃO GOIANA DE INTEGRALIZACÃO E REABILITACAO-AGIR, ESTABELECENDO O COMPROMISSO ENTRE AS PARTES PARA GERENCIAMENTO OPERACIONALIZAÇÃO E EXECUÇÃO DAS AÇÕES E SERVIÇOS DE SAÚDE, DO CRER,PELO PERÍODO DE 12 MESES, DE 28/03/2018 Á 27/03/2019.
.
AGIR - CRER.JUN/18....................R$ 272.152,51.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REFERENTE AO 8º TERMO ADITIVO AO CONTRATO Nº 123/2011 - CELEBRADO ENTRE A SES/GO E ASSOCIAÇÃO GOIANA DE INTEGRALIZACÃO E REABILITACAO-AGIR, ESTABELECENDO O COMPROMISSO ENTRE AS PARTES PARA GERENCIAMENTO OPERACIONALIZAÇÃO E EXECUÇÃO DAS AÇÕES E SERVIÇOS DE SAÚDE, DO CRER,PELO PERÍODO DE 12 MESES, DE 28/03/2018 Á 27/03/2019.
.
AGIR - CRER.JUL/18....................R$ 331.223,73.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REFERENTE AO 8º TERMO ADITIVO AO CONTRATO Nº 123/2011 - CELEBRADO ENTRE A SES/GO E ASSOCIAÇÃO GOIANA DE INTEGRALIZACÃO E REABILITACAO-AGIR, ESTABELECENDO O COMPROMISSO ENTRE AS PARTES PARA GERENCIAMENTO OPERACIONALIZ AÇÃO E EXECUÇÃO DAS AÇÕES E SERVIÇOS DE SAÚDE, DO CRER,PELO PERÍODO DE 12 MESES, DE 28/03/2018 Á 27/03/2019.
.
AGIR - CRER.JUL/18....................R$ 1.366.214,31.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REFERENTE AO 8º TERMO ADITIVO AO CONTRATO Nº 123/2011 - CELEBRADO ENTRE A SES/GO E ASSOCIAÇÃO GOIANA DE INTEGRALIZACÃO E REABILITACAO-AGIR, ESTABELECENDO O COMPROMISSO ENTRE AS PARTES PARA GERENCIAMENTO OPERACIONALIZ AÇÃO E EXECUÇÃO DAS AÇÕES E SERVIÇOS DE SAÚDE, DO CRER,PELO PERÍODO DE 12 ME SES, DE 28/03/2018 Á 27/03/2019.
.
AGIR - CRER.JUL/18....................R$ 100,00.                                                                                                                                                                                                                                                                                                                                   PAGAMENTO REFERENTE AO 8º TERMO ADITIVO AO CONTRATO Nº 123/2011 - CELEBRADO ENTRE A SES/GO E ASSOCIAÇÃO GOIANA DE INTEGRALIZACÃO E REABILITACAO-AGIR, ESTABELECENDO O COMPROMISSO ENTRE AS PARTES PARA GERENCIAMENTO OPERACIONALIZ AÇÃO E EXECUÇÃO DAS AÇÕES E SERVIÇOS DE SAÚDE, DO CRER,PELO PERÍODO DE 12 ME SES, DE 28/03/2018 Á 27/03/2019.
.
AGIR - CRER.JUL/18....................R$ 170.789,29.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</si>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</sst>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m\-yy;@"/>
    <numFmt numFmtId="166" formatCode="[$-416]mmm\-yy;@"/>
  </numFmts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theme="1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6"/>
      <color theme="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2" fillId="0" borderId="0" applyBorder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7" fontId="3" fillId="0" borderId="19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wrapText="1"/>
    </xf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164" fontId="3" fillId="0" borderId="21" xfId="0" applyNumberFormat="1" applyFont="1" applyBorder="1" applyAlignment="1">
      <alignment wrapText="1"/>
    </xf>
    <xf numFmtId="164" fontId="6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164" fontId="6" fillId="0" borderId="21" xfId="0" applyNumberFormat="1" applyFont="1" applyBorder="1" applyAlignment="1">
      <alignment wrapText="1"/>
    </xf>
    <xf numFmtId="0" fontId="3" fillId="4" borderId="19" xfId="0" applyFont="1" applyFill="1" applyBorder="1" applyAlignment="1">
      <alignment horizontal="center" vertical="center" wrapText="1"/>
    </xf>
    <xf numFmtId="164" fontId="5" fillId="4" borderId="2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64" fontId="3" fillId="0" borderId="31" xfId="1" applyFont="1" applyBorder="1" applyAlignment="1" applyProtection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 wrapText="1"/>
    </xf>
    <xf numFmtId="166" fontId="8" fillId="0" borderId="31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17" fontId="3" fillId="0" borderId="31" xfId="0" applyNumberFormat="1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164" fontId="3" fillId="0" borderId="31" xfId="2" applyFont="1" applyBorder="1" applyAlignment="1" applyProtection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4" fontId="5" fillId="5" borderId="31" xfId="0" applyNumberFormat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3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</cellXfs>
  <cellStyles count="3">
    <cellStyle name="Normal" xfId="0" builtinId="0"/>
    <cellStyle name="Vírgula 2" xfId="2" xr:uid="{E0CA45E1-2B80-477A-B863-3AAB18F73628}"/>
    <cellStyle name="Vírgula 44" xfId="1" xr:uid="{4ACEB688-CCE2-4002-B9DF-28B0F0D34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4B9A-4573-481A-B137-9EE4426369FB}">
  <sheetPr codeName="Planilha3">
    <tabColor rgb="FF00B050"/>
    <pageSetUpPr fitToPage="1"/>
  </sheetPr>
  <dimension ref="A1:V142"/>
  <sheetViews>
    <sheetView tabSelected="1" topLeftCell="A4" zoomScale="110" zoomScaleNormal="110" workbookViewId="0">
      <selection activeCell="A13" sqref="A13:V13"/>
    </sheetView>
  </sheetViews>
  <sheetFormatPr defaultColWidth="8.7109375" defaultRowHeight="15" x14ac:dyDescent="0.25"/>
  <cols>
    <col min="1" max="1" width="9" style="99" customWidth="1"/>
    <col min="2" max="2" width="16.5703125" style="99" customWidth="1"/>
    <col min="3" max="4" width="15" style="99" customWidth="1"/>
    <col min="5" max="5" width="11" style="99" customWidth="1"/>
    <col min="6" max="7" width="15" style="99" customWidth="1"/>
    <col min="8" max="8" width="21" style="99" customWidth="1"/>
    <col min="9" max="10" width="14.7109375" style="99" customWidth="1"/>
    <col min="11" max="11" width="13.42578125" style="99" customWidth="1"/>
    <col min="12" max="12" width="20.42578125" style="99" customWidth="1"/>
    <col min="13" max="13" width="12.28515625" customWidth="1"/>
    <col min="14" max="14" width="15.85546875" customWidth="1"/>
    <col min="15" max="21" width="12.28515625" customWidth="1"/>
    <col min="22" max="22" width="20.140625" customWidth="1"/>
    <col min="23" max="24" width="14.2851562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1.25" customHeight="1" thickBot="1" x14ac:dyDescent="0.3">
      <c r="A20" s="15"/>
      <c r="B20" s="16" t="s">
        <v>14</v>
      </c>
      <c r="C20" s="17" t="s">
        <v>15</v>
      </c>
      <c r="D20" s="18" t="s">
        <v>16</v>
      </c>
      <c r="E20" s="19"/>
      <c r="F20" s="20"/>
      <c r="G20" s="18" t="s">
        <v>17</v>
      </c>
      <c r="H20" s="19"/>
      <c r="I20" s="20"/>
      <c r="J20" s="21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21" t="s">
        <v>21</v>
      </c>
      <c r="R20" s="17" t="s">
        <v>22</v>
      </c>
      <c r="S20" s="17"/>
      <c r="T20" s="17" t="s">
        <v>23</v>
      </c>
      <c r="U20" s="17"/>
      <c r="V20" s="22" t="s">
        <v>24</v>
      </c>
    </row>
    <row r="21" spans="1:22" ht="37.5" customHeight="1" thickBot="1" x14ac:dyDescent="0.3">
      <c r="A21" s="23"/>
      <c r="B21" s="24"/>
      <c r="C21" s="25"/>
      <c r="D21" s="26" t="s">
        <v>25</v>
      </c>
      <c r="E21" s="26" t="s">
        <v>26</v>
      </c>
      <c r="F21" s="26" t="s">
        <v>27</v>
      </c>
      <c r="G21" s="26" t="s">
        <v>25</v>
      </c>
      <c r="H21" s="26" t="s">
        <v>26</v>
      </c>
      <c r="I21" s="26" t="s">
        <v>27</v>
      </c>
      <c r="J21" s="26" t="s">
        <v>25</v>
      </c>
      <c r="K21" s="26" t="s">
        <v>28</v>
      </c>
      <c r="L21" s="26" t="s">
        <v>25</v>
      </c>
      <c r="M21" s="26" t="s">
        <v>26</v>
      </c>
      <c r="N21" s="26" t="s">
        <v>27</v>
      </c>
      <c r="O21" s="26" t="s">
        <v>25</v>
      </c>
      <c r="P21" s="26" t="s">
        <v>26</v>
      </c>
      <c r="Q21" s="26"/>
      <c r="R21" s="26" t="s">
        <v>25</v>
      </c>
      <c r="S21" s="26" t="s">
        <v>26</v>
      </c>
      <c r="T21" s="26" t="s">
        <v>25</v>
      </c>
      <c r="U21" s="26" t="s">
        <v>29</v>
      </c>
      <c r="V21" s="22"/>
    </row>
    <row r="22" spans="1:22" ht="15.75" thickBot="1" x14ac:dyDescent="0.3">
      <c r="A22" s="27">
        <v>43466</v>
      </c>
      <c r="B22" s="28">
        <v>8669680.8200000003</v>
      </c>
      <c r="C22" s="28">
        <v>8669680.8200000003</v>
      </c>
      <c r="D22" s="28"/>
      <c r="E22" s="28"/>
      <c r="F22" s="28"/>
      <c r="G22" s="28"/>
      <c r="H22" s="28"/>
      <c r="I22" s="28"/>
      <c r="J22" s="28">
        <v>593988.56000000006</v>
      </c>
      <c r="K22" s="29">
        <v>43223</v>
      </c>
      <c r="L22" s="30"/>
      <c r="M22" s="31"/>
      <c r="N22" s="32"/>
      <c r="O22" s="33"/>
      <c r="P22" s="33"/>
      <c r="Q22" s="33"/>
      <c r="R22" s="30">
        <v>11582.29</v>
      </c>
      <c r="S22" s="33"/>
      <c r="T22" s="33"/>
      <c r="U22" s="33"/>
      <c r="V22" s="34">
        <f t="shared" ref="V22:V45" si="0">SUM(L22:N22)-SUM(O22:Q22)+SUM(R22:S22)+SUM(T22:U22)</f>
        <v>11582.29</v>
      </c>
    </row>
    <row r="23" spans="1:22" ht="15.75" thickBot="1" x14ac:dyDescent="0.3">
      <c r="A23" s="27">
        <v>43466</v>
      </c>
      <c r="B23" s="28"/>
      <c r="C23" s="28"/>
      <c r="D23" s="28"/>
      <c r="E23" s="28"/>
      <c r="F23" s="28"/>
      <c r="G23" s="28"/>
      <c r="H23" s="28"/>
      <c r="I23" s="28"/>
      <c r="J23" s="28"/>
      <c r="K23" s="29">
        <v>43254</v>
      </c>
      <c r="L23" s="30"/>
      <c r="M23" s="31"/>
      <c r="N23" s="32"/>
      <c r="O23" s="33"/>
      <c r="P23" s="33"/>
      <c r="Q23" s="33"/>
      <c r="R23" s="30">
        <v>2219033.2999999998</v>
      </c>
      <c r="S23" s="33"/>
      <c r="T23" s="33"/>
      <c r="U23" s="33"/>
      <c r="V23" s="34">
        <f t="shared" si="0"/>
        <v>2219033.2999999998</v>
      </c>
    </row>
    <row r="24" spans="1:22" ht="15.75" thickBot="1" x14ac:dyDescent="0.3">
      <c r="A24" s="27">
        <v>43466</v>
      </c>
      <c r="B24" s="28"/>
      <c r="C24" s="28"/>
      <c r="D24" s="28"/>
      <c r="E24" s="28"/>
      <c r="F24" s="28"/>
      <c r="G24" s="28"/>
      <c r="H24" s="28"/>
      <c r="I24" s="28"/>
      <c r="J24" s="28"/>
      <c r="K24" s="29">
        <v>43284</v>
      </c>
      <c r="L24" s="30"/>
      <c r="M24" s="31"/>
      <c r="N24" s="32"/>
      <c r="O24" s="33"/>
      <c r="P24" s="33"/>
      <c r="Q24" s="33"/>
      <c r="R24" s="30">
        <v>1868327.33</v>
      </c>
      <c r="S24" s="33"/>
      <c r="T24" s="33"/>
      <c r="U24" s="33"/>
      <c r="V24" s="34">
        <f t="shared" si="0"/>
        <v>1868327.33</v>
      </c>
    </row>
    <row r="25" spans="1:22" ht="15.75" thickBot="1" x14ac:dyDescent="0.3">
      <c r="A25" s="27">
        <v>43497</v>
      </c>
      <c r="B25" s="28">
        <v>8669680.8200000003</v>
      </c>
      <c r="C25" s="28">
        <v>8669680.8200000003</v>
      </c>
      <c r="D25" s="28">
        <v>24295490.120000001</v>
      </c>
      <c r="E25" s="28"/>
      <c r="F25" s="28"/>
      <c r="G25" s="28">
        <v>16745373.079999998</v>
      </c>
      <c r="H25" s="28"/>
      <c r="I25" s="28"/>
      <c r="J25" s="28">
        <v>0</v>
      </c>
      <c r="K25" s="29">
        <v>43469</v>
      </c>
      <c r="L25" s="30">
        <v>319830.99</v>
      </c>
      <c r="M25" s="31"/>
      <c r="N25" s="32"/>
      <c r="O25" s="33"/>
      <c r="P25" s="33"/>
      <c r="Q25" s="33"/>
      <c r="R25" s="33"/>
      <c r="S25" s="33"/>
      <c r="T25" s="33"/>
      <c r="U25" s="33"/>
      <c r="V25" s="34">
        <f t="shared" si="0"/>
        <v>319830.99</v>
      </c>
    </row>
    <row r="26" spans="1:22" ht="15.75" thickBot="1" x14ac:dyDescent="0.3">
      <c r="A26" s="27">
        <v>43497</v>
      </c>
      <c r="B26" s="28"/>
      <c r="C26" s="28"/>
      <c r="D26" s="28"/>
      <c r="E26" s="28"/>
      <c r="F26" s="28"/>
      <c r="G26" s="28"/>
      <c r="H26" s="28"/>
      <c r="I26" s="28"/>
      <c r="J26" s="28"/>
      <c r="K26" s="29">
        <v>43499</v>
      </c>
      <c r="L26" s="30">
        <v>8669680.8200000003</v>
      </c>
      <c r="M26" s="31"/>
      <c r="N26" s="32"/>
      <c r="O26" s="33"/>
      <c r="P26" s="33"/>
      <c r="Q26" s="33"/>
      <c r="R26" s="33"/>
      <c r="S26" s="33"/>
      <c r="T26" s="33"/>
      <c r="U26" s="33"/>
      <c r="V26" s="34">
        <f t="shared" si="0"/>
        <v>8669680.8200000003</v>
      </c>
    </row>
    <row r="27" spans="1:22" ht="15.75" thickBot="1" x14ac:dyDescent="0.3">
      <c r="A27" s="27">
        <v>43525</v>
      </c>
      <c r="B27" s="28">
        <v>9011032.5899999999</v>
      </c>
      <c r="C27" s="28">
        <v>9011032.5899999999</v>
      </c>
      <c r="D27" s="28"/>
      <c r="E27" s="28"/>
      <c r="F27" s="28"/>
      <c r="G27" s="28">
        <v>7550117.040000001</v>
      </c>
      <c r="H27" s="28"/>
      <c r="I27" s="28"/>
      <c r="J27" s="28">
        <v>252595.7</v>
      </c>
      <c r="K27" s="29">
        <v>43469</v>
      </c>
      <c r="L27" s="35">
        <v>67925.09</v>
      </c>
      <c r="M27" s="31"/>
      <c r="N27" s="34"/>
      <c r="O27" s="36"/>
      <c r="P27" s="36"/>
      <c r="Q27" s="36"/>
      <c r="R27" s="36"/>
      <c r="S27" s="36"/>
      <c r="T27" s="36"/>
      <c r="U27" s="36"/>
      <c r="V27" s="34">
        <f t="shared" si="0"/>
        <v>67925.09</v>
      </c>
    </row>
    <row r="28" spans="1:22" ht="15.75" thickBot="1" x14ac:dyDescent="0.3">
      <c r="A28" s="27">
        <v>43525</v>
      </c>
      <c r="B28" s="28"/>
      <c r="C28" s="28"/>
      <c r="D28" s="28"/>
      <c r="E28" s="28"/>
      <c r="F28" s="28"/>
      <c r="G28" s="28"/>
      <c r="H28" s="28"/>
      <c r="I28" s="28"/>
      <c r="J28" s="28"/>
      <c r="K28" s="29">
        <v>43528</v>
      </c>
      <c r="L28" s="35">
        <v>7550117.0399999991</v>
      </c>
      <c r="M28" s="31"/>
      <c r="N28" s="34"/>
      <c r="O28" s="36"/>
      <c r="P28" s="36"/>
      <c r="Q28" s="36"/>
      <c r="R28" s="36"/>
      <c r="S28" s="36"/>
      <c r="T28" s="36"/>
      <c r="U28" s="36"/>
      <c r="V28" s="34">
        <f t="shared" si="0"/>
        <v>7550117.0399999991</v>
      </c>
    </row>
    <row r="29" spans="1:22" ht="15.75" thickBot="1" x14ac:dyDescent="0.3">
      <c r="A29" s="27">
        <v>43556</v>
      </c>
      <c r="B29" s="28">
        <v>12083198.449999999</v>
      </c>
      <c r="C29" s="28">
        <v>12083198.449999999</v>
      </c>
      <c r="D29" s="28">
        <v>73747559.930000007</v>
      </c>
      <c r="E29" s="28"/>
      <c r="F29" s="28"/>
      <c r="G29" s="28"/>
      <c r="H29" s="28"/>
      <c r="I29" s="28"/>
      <c r="J29" s="28">
        <v>3776867.65</v>
      </c>
      <c r="K29" s="29">
        <v>43469</v>
      </c>
      <c r="L29" s="35">
        <v>7687936.1800000006</v>
      </c>
      <c r="M29" s="31"/>
      <c r="N29" s="34"/>
      <c r="O29" s="36"/>
      <c r="P29" s="36"/>
      <c r="Q29" s="36"/>
      <c r="R29" s="36"/>
      <c r="S29" s="36"/>
      <c r="T29" s="36"/>
      <c r="U29" s="36"/>
      <c r="V29" s="34">
        <f t="shared" si="0"/>
        <v>7687936.1800000006</v>
      </c>
    </row>
    <row r="30" spans="1:22" ht="15.75" thickBot="1" x14ac:dyDescent="0.3">
      <c r="A30" s="27">
        <v>43586</v>
      </c>
      <c r="B30" s="28">
        <v>12083198.449999999</v>
      </c>
      <c r="C30" s="28">
        <v>12083198.449999999</v>
      </c>
      <c r="D30" s="28"/>
      <c r="E30" s="28"/>
      <c r="F30" s="28"/>
      <c r="G30" s="28">
        <v>17843083.549999997</v>
      </c>
      <c r="H30" s="28"/>
      <c r="I30" s="28"/>
      <c r="J30" s="28">
        <v>3754765.55</v>
      </c>
      <c r="K30" s="29">
        <v>43528</v>
      </c>
      <c r="L30" s="35">
        <v>1208319.8499999999</v>
      </c>
      <c r="M30" s="31"/>
      <c r="N30" s="34"/>
      <c r="O30" s="36"/>
      <c r="P30" s="36"/>
      <c r="Q30" s="36"/>
      <c r="R30" s="36"/>
      <c r="S30" s="36"/>
      <c r="T30" s="36"/>
      <c r="U30" s="36"/>
      <c r="V30" s="34">
        <f t="shared" si="0"/>
        <v>1208319.8499999999</v>
      </c>
    </row>
    <row r="31" spans="1:22" ht="15.75" thickBot="1" x14ac:dyDescent="0.3">
      <c r="A31" s="27">
        <v>43586</v>
      </c>
      <c r="B31" s="28"/>
      <c r="C31" s="28"/>
      <c r="D31" s="28"/>
      <c r="E31" s="28"/>
      <c r="F31" s="28"/>
      <c r="G31" s="28"/>
      <c r="H31" s="28"/>
      <c r="I31" s="28"/>
      <c r="J31" s="28"/>
      <c r="K31" s="29">
        <v>43558</v>
      </c>
      <c r="L31" s="35">
        <v>8306330.7999999998</v>
      </c>
      <c r="M31" s="31"/>
      <c r="N31" s="34"/>
      <c r="O31" s="36"/>
      <c r="P31" s="36"/>
      <c r="Q31" s="36"/>
      <c r="R31" s="36"/>
      <c r="S31" s="36"/>
      <c r="T31" s="36"/>
      <c r="U31" s="36"/>
      <c r="V31" s="34">
        <f t="shared" si="0"/>
        <v>8306330.7999999998</v>
      </c>
    </row>
    <row r="32" spans="1:22" ht="15.75" thickBot="1" x14ac:dyDescent="0.3">
      <c r="A32" s="27">
        <v>43617</v>
      </c>
      <c r="B32" s="28">
        <v>12083198.449999999</v>
      </c>
      <c r="C32" s="28">
        <v>12083198.449999999</v>
      </c>
      <c r="D32" s="28"/>
      <c r="E32" s="28"/>
      <c r="F32" s="28"/>
      <c r="G32" s="28">
        <v>8583198.4499999993</v>
      </c>
      <c r="H32" s="28"/>
      <c r="I32" s="28"/>
      <c r="J32" s="28">
        <v>3500000</v>
      </c>
      <c r="K32" s="29">
        <v>43589</v>
      </c>
      <c r="L32" s="35">
        <v>8328432.8999999994</v>
      </c>
      <c r="M32" s="31"/>
      <c r="N32" s="34"/>
      <c r="O32" s="36"/>
      <c r="P32" s="36"/>
      <c r="Q32" s="36"/>
      <c r="R32" s="36"/>
      <c r="S32" s="36"/>
      <c r="T32" s="36"/>
      <c r="U32" s="36"/>
      <c r="V32" s="34">
        <f t="shared" si="0"/>
        <v>8328432.8999999994</v>
      </c>
    </row>
    <row r="33" spans="1:22" ht="15.75" thickBot="1" x14ac:dyDescent="0.3">
      <c r="A33" s="27">
        <v>43617</v>
      </c>
      <c r="B33" s="28"/>
      <c r="C33" s="28"/>
      <c r="D33" s="28"/>
      <c r="E33" s="28"/>
      <c r="F33" s="28"/>
      <c r="G33" s="28"/>
      <c r="H33" s="28"/>
      <c r="I33" s="28"/>
      <c r="J33" s="28"/>
      <c r="K33" s="29">
        <v>43620</v>
      </c>
      <c r="L33" s="35">
        <v>8325702.5</v>
      </c>
      <c r="M33" s="31"/>
      <c r="N33" s="34"/>
      <c r="O33" s="36"/>
      <c r="P33" s="36"/>
      <c r="Q33" s="36"/>
      <c r="R33" s="36"/>
      <c r="S33" s="36"/>
      <c r="T33" s="36"/>
      <c r="U33" s="36"/>
      <c r="V33" s="34">
        <f t="shared" si="0"/>
        <v>8325702.5</v>
      </c>
    </row>
    <row r="34" spans="1:22" ht="15.75" thickBot="1" x14ac:dyDescent="0.3">
      <c r="A34" s="27">
        <v>43647</v>
      </c>
      <c r="B34" s="28">
        <v>12083198.449999999</v>
      </c>
      <c r="C34" s="28">
        <v>12083198.449999999</v>
      </c>
      <c r="D34" s="28"/>
      <c r="E34" s="28"/>
      <c r="F34" s="28"/>
      <c r="G34" s="28">
        <v>8348412.1200000001</v>
      </c>
      <c r="H34" s="28"/>
      <c r="I34" s="28"/>
      <c r="J34" s="28">
        <v>3734786.33</v>
      </c>
      <c r="K34" s="29">
        <v>43620</v>
      </c>
      <c r="L34" s="35">
        <v>257495.95</v>
      </c>
      <c r="M34" s="31"/>
      <c r="N34" s="34"/>
      <c r="O34" s="36"/>
      <c r="P34" s="36"/>
      <c r="Q34" s="36"/>
      <c r="R34" s="36"/>
      <c r="S34" s="36"/>
      <c r="T34" s="36"/>
      <c r="U34" s="36"/>
      <c r="V34" s="34">
        <f t="shared" si="0"/>
        <v>257495.95</v>
      </c>
    </row>
    <row r="35" spans="1:22" ht="15.75" thickBot="1" x14ac:dyDescent="0.3">
      <c r="A35" s="27">
        <v>43647</v>
      </c>
      <c r="B35" s="28"/>
      <c r="C35" s="28"/>
      <c r="D35" s="28"/>
      <c r="E35" s="28"/>
      <c r="F35" s="28"/>
      <c r="G35" s="28"/>
      <c r="H35" s="28"/>
      <c r="I35" s="28"/>
      <c r="J35" s="28"/>
      <c r="K35" s="29">
        <v>43647</v>
      </c>
      <c r="L35" s="35">
        <v>8348412.1200000001</v>
      </c>
      <c r="M35" s="31"/>
      <c r="N35" s="34"/>
      <c r="O35" s="36"/>
      <c r="P35" s="36"/>
      <c r="Q35" s="36"/>
      <c r="R35" s="36"/>
      <c r="S35" s="36"/>
      <c r="T35" s="36"/>
      <c r="U35" s="36"/>
      <c r="V35" s="34">
        <f t="shared" si="0"/>
        <v>8348412.1200000001</v>
      </c>
    </row>
    <row r="36" spans="1:22" ht="15.75" thickBot="1" x14ac:dyDescent="0.3">
      <c r="A36" s="27">
        <v>43678</v>
      </c>
      <c r="B36" s="28">
        <v>12083198.449999999</v>
      </c>
      <c r="C36" s="28">
        <v>12083198.449999999</v>
      </c>
      <c r="D36" s="28"/>
      <c r="E36" s="28"/>
      <c r="F36" s="28"/>
      <c r="G36" s="28">
        <v>14491677.819999998</v>
      </c>
      <c r="H36" s="28"/>
      <c r="I36" s="28"/>
      <c r="J36" s="28">
        <v>3739188.63</v>
      </c>
      <c r="K36" s="29">
        <v>43678</v>
      </c>
      <c r="L36" s="35">
        <v>8344009.8199999994</v>
      </c>
      <c r="M36" s="31"/>
      <c r="N36" s="34"/>
      <c r="O36" s="36"/>
      <c r="P36" s="36"/>
      <c r="Q36" s="36"/>
      <c r="R36" s="36"/>
      <c r="S36" s="36"/>
      <c r="T36" s="36"/>
      <c r="U36" s="36"/>
      <c r="V36" s="34">
        <f t="shared" si="0"/>
        <v>8344009.8199999994</v>
      </c>
    </row>
    <row r="37" spans="1:22" ht="15.75" thickBot="1" x14ac:dyDescent="0.3">
      <c r="A37" s="27">
        <v>43678</v>
      </c>
      <c r="B37" s="28"/>
      <c r="C37" s="28"/>
      <c r="D37" s="28"/>
      <c r="E37" s="28"/>
      <c r="F37" s="28"/>
      <c r="G37" s="28"/>
      <c r="H37" s="28"/>
      <c r="I37" s="28"/>
      <c r="J37" s="28"/>
      <c r="K37" s="29">
        <v>43709</v>
      </c>
      <c r="L37" s="35">
        <v>1844777.7</v>
      </c>
      <c r="M37" s="31"/>
      <c r="N37" s="34"/>
      <c r="O37" s="36"/>
      <c r="P37" s="36"/>
      <c r="Q37" s="36"/>
      <c r="R37" s="36"/>
      <c r="S37" s="36"/>
      <c r="T37" s="36"/>
      <c r="U37" s="36"/>
      <c r="V37" s="34">
        <f t="shared" si="0"/>
        <v>1844777.7</v>
      </c>
    </row>
    <row r="38" spans="1:22" ht="15.75" thickBot="1" x14ac:dyDescent="0.3">
      <c r="A38" s="27">
        <v>43709</v>
      </c>
      <c r="B38" s="28">
        <v>12083198.449999999</v>
      </c>
      <c r="C38" s="28">
        <v>12083198.449999999</v>
      </c>
      <c r="D38" s="28"/>
      <c r="E38" s="28"/>
      <c r="F38" s="28"/>
      <c r="G38" s="28">
        <v>4446096.8</v>
      </c>
      <c r="H38" s="28"/>
      <c r="I38" s="28"/>
      <c r="J38" s="28">
        <v>5935530.4500000002</v>
      </c>
      <c r="K38" s="29">
        <v>43709</v>
      </c>
      <c r="L38" s="35">
        <v>4302890.3</v>
      </c>
      <c r="M38" s="31"/>
      <c r="N38" s="37"/>
      <c r="O38" s="36"/>
      <c r="P38" s="36"/>
      <c r="Q38" s="36"/>
      <c r="R38" s="36"/>
      <c r="S38" s="36"/>
      <c r="T38" s="36"/>
      <c r="U38" s="36"/>
      <c r="V38" s="34">
        <f t="shared" si="0"/>
        <v>4302890.3</v>
      </c>
    </row>
    <row r="39" spans="1:22" ht="15.75" thickBot="1" x14ac:dyDescent="0.3">
      <c r="A39" s="27">
        <v>43709</v>
      </c>
      <c r="B39" s="28"/>
      <c r="C39" s="28"/>
      <c r="D39" s="28"/>
      <c r="E39" s="28"/>
      <c r="F39" s="28"/>
      <c r="G39" s="28"/>
      <c r="H39" s="28"/>
      <c r="I39" s="28"/>
      <c r="J39" s="28"/>
      <c r="K39" s="29">
        <v>43739</v>
      </c>
      <c r="L39" s="35">
        <v>4446096.8</v>
      </c>
      <c r="M39" s="31"/>
      <c r="N39" s="37"/>
      <c r="O39" s="36"/>
      <c r="P39" s="36"/>
      <c r="Q39" s="36"/>
      <c r="R39" s="36"/>
      <c r="S39" s="36"/>
      <c r="T39" s="36"/>
      <c r="U39" s="36"/>
      <c r="V39" s="34">
        <f t="shared" si="0"/>
        <v>4446096.8</v>
      </c>
    </row>
    <row r="40" spans="1:22" ht="15.75" thickBot="1" x14ac:dyDescent="0.3">
      <c r="A40" s="27">
        <v>43739</v>
      </c>
      <c r="B40" s="28">
        <v>12083198.449999999</v>
      </c>
      <c r="C40" s="28">
        <v>12083198.449999999</v>
      </c>
      <c r="D40" s="28"/>
      <c r="E40" s="28"/>
      <c r="F40" s="28"/>
      <c r="G40" s="28">
        <v>12101849.189999999</v>
      </c>
      <c r="H40" s="28"/>
      <c r="I40" s="28"/>
      <c r="J40" s="28">
        <v>3500000</v>
      </c>
      <c r="K40" s="29">
        <v>43739</v>
      </c>
      <c r="L40" s="35">
        <v>4137101.65</v>
      </c>
      <c r="M40" s="31"/>
      <c r="N40" s="37"/>
      <c r="O40" s="36"/>
      <c r="P40" s="36"/>
      <c r="Q40" s="36"/>
      <c r="R40" s="36"/>
      <c r="S40" s="36"/>
      <c r="T40" s="36"/>
      <c r="U40" s="36"/>
      <c r="V40" s="34">
        <f t="shared" si="0"/>
        <v>4137101.65</v>
      </c>
    </row>
    <row r="41" spans="1:22" ht="15.75" thickBot="1" x14ac:dyDescent="0.3">
      <c r="A41" s="27">
        <v>43739</v>
      </c>
      <c r="B41" s="28"/>
      <c r="C41" s="28"/>
      <c r="D41" s="28"/>
      <c r="E41" s="28"/>
      <c r="F41" s="28"/>
      <c r="G41" s="28"/>
      <c r="H41" s="28"/>
      <c r="I41" s="28"/>
      <c r="J41" s="28"/>
      <c r="K41" s="29">
        <v>43770</v>
      </c>
      <c r="L41" s="35">
        <v>7964747.54</v>
      </c>
      <c r="M41" s="31"/>
      <c r="N41" s="37"/>
      <c r="O41" s="36"/>
      <c r="P41" s="36"/>
      <c r="Q41" s="36"/>
      <c r="R41" s="36"/>
      <c r="S41" s="36"/>
      <c r="T41" s="36"/>
      <c r="U41" s="36"/>
      <c r="V41" s="34">
        <f t="shared" si="0"/>
        <v>7964747.54</v>
      </c>
    </row>
    <row r="42" spans="1:22" ht="15.75" thickBot="1" x14ac:dyDescent="0.3">
      <c r="A42" s="27">
        <v>43770</v>
      </c>
      <c r="B42" s="28">
        <v>12083198.449999999</v>
      </c>
      <c r="C42" s="28">
        <v>12083198.449999999</v>
      </c>
      <c r="D42" s="28"/>
      <c r="E42" s="28"/>
      <c r="F42" s="28">
        <v>1751915.95</v>
      </c>
      <c r="G42" s="28">
        <v>7933242</v>
      </c>
      <c r="H42" s="28"/>
      <c r="I42" s="28">
        <v>60248.43</v>
      </c>
      <c r="J42" s="28">
        <v>4118450.91</v>
      </c>
      <c r="K42" s="29">
        <v>43800</v>
      </c>
      <c r="L42" s="35">
        <v>7933242</v>
      </c>
      <c r="M42" s="31"/>
      <c r="N42" s="37"/>
      <c r="O42" s="36"/>
      <c r="P42" s="36"/>
      <c r="Q42" s="36"/>
      <c r="R42" s="36"/>
      <c r="S42" s="36"/>
      <c r="T42" s="36"/>
      <c r="U42" s="36"/>
      <c r="V42" s="34">
        <f t="shared" si="0"/>
        <v>7933242</v>
      </c>
    </row>
    <row r="43" spans="1:22" ht="15.75" thickBot="1" x14ac:dyDescent="0.3">
      <c r="A43" s="27">
        <v>43770</v>
      </c>
      <c r="B43" s="28"/>
      <c r="C43" s="28"/>
      <c r="D43" s="28"/>
      <c r="E43" s="28"/>
      <c r="F43" s="28"/>
      <c r="G43" s="28"/>
      <c r="H43" s="28"/>
      <c r="I43" s="28"/>
      <c r="J43" s="28"/>
      <c r="K43" s="29">
        <v>43770</v>
      </c>
      <c r="L43" s="35"/>
      <c r="M43" s="31"/>
      <c r="N43" s="37">
        <v>60248.43</v>
      </c>
      <c r="O43" s="36"/>
      <c r="P43" s="36"/>
      <c r="Q43" s="36"/>
      <c r="R43" s="36"/>
      <c r="S43" s="36"/>
      <c r="T43" s="36"/>
      <c r="U43" s="36"/>
      <c r="V43" s="34">
        <f t="shared" si="0"/>
        <v>60248.43</v>
      </c>
    </row>
    <row r="44" spans="1:22" ht="15.75" thickBot="1" x14ac:dyDescent="0.3">
      <c r="A44" s="27">
        <v>43800</v>
      </c>
      <c r="B44" s="28">
        <v>12083198.449999999</v>
      </c>
      <c r="C44" s="28">
        <v>12083198.449999999</v>
      </c>
      <c r="D44" s="28">
        <v>52861.54</v>
      </c>
      <c r="E44" s="28"/>
      <c r="F44" s="28"/>
      <c r="G44" s="28">
        <v>52861.54</v>
      </c>
      <c r="H44" s="28"/>
      <c r="I44" s="28">
        <v>1691667.52</v>
      </c>
      <c r="J44" s="28">
        <v>4097094.91</v>
      </c>
      <c r="K44" s="29">
        <v>43800</v>
      </c>
      <c r="L44" s="35">
        <v>52861.54</v>
      </c>
      <c r="M44" s="31"/>
      <c r="N44" s="37"/>
      <c r="O44" s="36"/>
      <c r="P44" s="36"/>
      <c r="Q44" s="36"/>
      <c r="R44" s="36"/>
      <c r="S44" s="36"/>
      <c r="T44" s="36"/>
      <c r="U44" s="36"/>
      <c r="V44" s="34">
        <f t="shared" si="0"/>
        <v>52861.54</v>
      </c>
    </row>
    <row r="45" spans="1:22" ht="15.75" thickBot="1" x14ac:dyDescent="0.3">
      <c r="A45" s="27">
        <v>43800</v>
      </c>
      <c r="B45" s="28"/>
      <c r="C45" s="28"/>
      <c r="D45" s="28"/>
      <c r="E45" s="28"/>
      <c r="F45" s="28"/>
      <c r="G45" s="28"/>
      <c r="H45" s="28"/>
      <c r="I45" s="28"/>
      <c r="J45" s="28"/>
      <c r="K45" s="29">
        <v>43800</v>
      </c>
      <c r="L45" s="30"/>
      <c r="M45" s="31"/>
      <c r="N45" s="31">
        <v>1691667.52</v>
      </c>
      <c r="O45" s="33"/>
      <c r="P45" s="33"/>
      <c r="Q45" s="33"/>
      <c r="R45" s="33"/>
      <c r="S45" s="33"/>
      <c r="T45" s="33"/>
      <c r="U45" s="33"/>
      <c r="V45" s="34">
        <f t="shared" si="0"/>
        <v>1691667.52</v>
      </c>
    </row>
    <row r="46" spans="1:22" ht="15.75" thickBot="1" x14ac:dyDescent="0.3">
      <c r="A46" s="38"/>
      <c r="B46" s="39">
        <f>SUM(B22:B45)</f>
        <v>135099180.28</v>
      </c>
      <c r="C46" s="39">
        <f t="shared" ref="C46:V46" si="1">SUM(C22:C45)</f>
        <v>135099180.28</v>
      </c>
      <c r="D46" s="39">
        <f t="shared" si="1"/>
        <v>98095911.590000018</v>
      </c>
      <c r="E46" s="39">
        <f t="shared" si="1"/>
        <v>0</v>
      </c>
      <c r="F46" s="39">
        <f t="shared" si="1"/>
        <v>1751915.95</v>
      </c>
      <c r="G46" s="39">
        <f t="shared" si="1"/>
        <v>98095911.589999989</v>
      </c>
      <c r="H46" s="39">
        <f t="shared" si="1"/>
        <v>0</v>
      </c>
      <c r="I46" s="39">
        <f t="shared" si="1"/>
        <v>1751915.95</v>
      </c>
      <c r="J46" s="39">
        <f t="shared" si="1"/>
        <v>37003268.689999998</v>
      </c>
      <c r="K46" s="39">
        <f t="shared" si="1"/>
        <v>1046271</v>
      </c>
      <c r="L46" s="39">
        <f t="shared" si="1"/>
        <v>98095911.590000018</v>
      </c>
      <c r="M46" s="39">
        <f t="shared" si="1"/>
        <v>0</v>
      </c>
      <c r="N46" s="39">
        <f t="shared" si="1"/>
        <v>1751915.95</v>
      </c>
      <c r="O46" s="39">
        <f t="shared" si="1"/>
        <v>0</v>
      </c>
      <c r="P46" s="39">
        <f t="shared" si="1"/>
        <v>0</v>
      </c>
      <c r="Q46" s="39">
        <f t="shared" si="1"/>
        <v>0</v>
      </c>
      <c r="R46" s="39">
        <f t="shared" si="1"/>
        <v>4098942.92</v>
      </c>
      <c r="S46" s="39">
        <f t="shared" si="1"/>
        <v>0</v>
      </c>
      <c r="T46" s="39">
        <f t="shared" si="1"/>
        <v>0</v>
      </c>
      <c r="U46" s="39">
        <f t="shared" si="1"/>
        <v>0</v>
      </c>
      <c r="V46" s="39">
        <f t="shared" si="1"/>
        <v>103946770.46000001</v>
      </c>
    </row>
    <row r="47" spans="1:22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ht="49.5" customHeight="1" x14ac:dyDescent="0.25">
      <c r="A48" s="42" t="s">
        <v>30</v>
      </c>
      <c r="B48" s="43"/>
      <c r="C48" s="43"/>
      <c r="D48" s="43"/>
      <c r="E48" s="44"/>
      <c r="F48" s="40"/>
      <c r="G48" s="40"/>
      <c r="H48" s="40"/>
      <c r="I48" s="45"/>
      <c r="J48" s="45"/>
      <c r="K48" s="45"/>
      <c r="L48" s="45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1:22" ht="15" customHeight="1" x14ac:dyDescent="0.25">
      <c r="A49" s="46" t="s">
        <v>31</v>
      </c>
      <c r="B49" s="47"/>
      <c r="C49" s="47"/>
      <c r="D49" s="47"/>
      <c r="E49" s="48"/>
      <c r="F49" s="40"/>
      <c r="G49" s="40"/>
      <c r="H49" s="40"/>
      <c r="I49" s="45"/>
      <c r="J49" s="45"/>
      <c r="K49" s="45"/>
      <c r="L49" s="45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2" x14ac:dyDescent="0.25">
      <c r="A50" s="49"/>
      <c r="B50" s="50"/>
      <c r="C50" s="50"/>
      <c r="D50" s="50"/>
      <c r="E50" s="51"/>
      <c r="F50" s="40"/>
      <c r="G50" s="40"/>
      <c r="H50" s="40"/>
      <c r="I50" s="45"/>
      <c r="J50" s="45"/>
      <c r="K50" s="45"/>
      <c r="L50" s="45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2" ht="33" customHeight="1" x14ac:dyDescent="0.25">
      <c r="A51" s="52" t="s">
        <v>32</v>
      </c>
      <c r="B51" s="53"/>
      <c r="C51" s="53"/>
      <c r="D51" s="53"/>
      <c r="E51" s="54"/>
      <c r="F51" s="40"/>
      <c r="G51" s="40"/>
      <c r="H51" s="40"/>
      <c r="I51" s="45"/>
      <c r="J51" s="45"/>
      <c r="K51" s="45"/>
      <c r="L51" s="45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2" ht="15" customHeight="1" x14ac:dyDescent="0.25">
      <c r="A52" s="52" t="s">
        <v>33</v>
      </c>
      <c r="B52" s="53"/>
      <c r="C52" s="53"/>
      <c r="D52" s="53"/>
      <c r="E52" s="54"/>
      <c r="F52" s="40"/>
      <c r="G52" s="40"/>
      <c r="H52" s="40"/>
      <c r="I52" s="45"/>
      <c r="J52" s="45"/>
      <c r="K52" s="45"/>
      <c r="L52" s="45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ht="15" customHeight="1" x14ac:dyDescent="0.25">
      <c r="A53" s="52" t="s">
        <v>34</v>
      </c>
      <c r="B53" s="53"/>
      <c r="C53" s="53"/>
      <c r="D53" s="53"/>
      <c r="E53" s="54"/>
      <c r="F53" s="40"/>
      <c r="G53" s="40"/>
      <c r="H53" s="40"/>
      <c r="I53" s="45"/>
      <c r="J53" s="45"/>
      <c r="K53" s="45"/>
      <c r="L53" s="45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ht="15" customHeight="1" x14ac:dyDescent="0.25">
      <c r="A54" s="52" t="s">
        <v>35</v>
      </c>
      <c r="B54" s="53"/>
      <c r="C54" s="53"/>
      <c r="D54" s="53"/>
      <c r="E54" s="54"/>
      <c r="F54" s="40"/>
      <c r="G54" s="40"/>
      <c r="H54" s="40"/>
      <c r="I54" s="45"/>
      <c r="J54" s="45"/>
      <c r="K54" s="45"/>
      <c r="L54" s="45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2" ht="15" customHeight="1" x14ac:dyDescent="0.25">
      <c r="A55" s="52" t="s">
        <v>36</v>
      </c>
      <c r="B55" s="53"/>
      <c r="C55" s="53"/>
      <c r="D55" s="53"/>
      <c r="E55" s="54"/>
      <c r="F55" s="40"/>
      <c r="G55" s="40"/>
      <c r="H55" s="40"/>
      <c r="I55" s="45"/>
      <c r="J55" s="45"/>
      <c r="K55" s="45"/>
      <c r="L55" s="45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2" x14ac:dyDescent="0.25">
      <c r="A56" s="40"/>
      <c r="B56" s="40"/>
      <c r="C56" s="40"/>
      <c r="D56" s="55"/>
      <c r="E56" s="40"/>
      <c r="F56" s="40"/>
      <c r="G56" s="40"/>
      <c r="H56" s="40"/>
      <c r="I56" s="40"/>
      <c r="J56" s="40"/>
      <c r="K56" s="40"/>
      <c r="L56" s="40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15.75" customHeight="1" x14ac:dyDescent="0.25">
      <c r="A57" s="42" t="s">
        <v>37</v>
      </c>
      <c r="B57" s="43"/>
      <c r="C57" s="43"/>
      <c r="D57" s="43"/>
      <c r="E57" s="43"/>
      <c r="F57" s="43"/>
      <c r="G57" s="43"/>
      <c r="H57" s="43"/>
      <c r="I57" s="43"/>
      <c r="J57" s="43"/>
      <c r="K57" s="44"/>
      <c r="L57" s="40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38.25" customHeight="1" x14ac:dyDescent="0.25">
      <c r="A58" s="56" t="s">
        <v>31</v>
      </c>
      <c r="B58" s="57"/>
      <c r="C58" s="57"/>
      <c r="D58" s="57"/>
      <c r="E58" s="58"/>
      <c r="F58" s="59" t="s">
        <v>38</v>
      </c>
      <c r="G58" s="59" t="s">
        <v>39</v>
      </c>
      <c r="H58" s="59" t="s">
        <v>40</v>
      </c>
      <c r="I58" s="59" t="s">
        <v>41</v>
      </c>
      <c r="J58" s="59" t="s">
        <v>42</v>
      </c>
      <c r="K58" s="59" t="s">
        <v>43</v>
      </c>
      <c r="L58" s="60"/>
      <c r="M58" s="61"/>
      <c r="N58" s="61"/>
      <c r="O58" s="61"/>
      <c r="P58" s="61"/>
      <c r="Q58" s="41"/>
      <c r="R58" s="41"/>
      <c r="S58" s="41"/>
      <c r="T58" s="41"/>
      <c r="U58" s="41"/>
      <c r="V58" s="41"/>
    </row>
    <row r="59" spans="1:22" ht="50.25" customHeight="1" x14ac:dyDescent="0.25">
      <c r="A59" s="62" t="s">
        <v>44</v>
      </c>
      <c r="B59" s="63"/>
      <c r="C59" s="63"/>
      <c r="D59" s="63"/>
      <c r="E59" s="64"/>
      <c r="F59" s="65">
        <v>75709.009999999995</v>
      </c>
      <c r="G59" s="66" t="s">
        <v>45</v>
      </c>
      <c r="H59" s="67">
        <v>201800010008207</v>
      </c>
      <c r="I59" s="68">
        <v>43405</v>
      </c>
      <c r="J59" s="68">
        <v>43466</v>
      </c>
      <c r="K59" s="69" t="s">
        <v>46</v>
      </c>
      <c r="L59" s="70" t="s">
        <v>47</v>
      </c>
      <c r="M59" s="71"/>
      <c r="N59" s="71"/>
      <c r="O59" s="71"/>
      <c r="P59" s="72"/>
      <c r="Q59" s="41"/>
      <c r="R59" s="41"/>
      <c r="S59" s="41"/>
      <c r="T59" s="41"/>
      <c r="U59" s="41"/>
      <c r="V59" s="41"/>
    </row>
    <row r="60" spans="1:22" ht="48.75" customHeight="1" x14ac:dyDescent="0.25">
      <c r="A60" s="62" t="s">
        <v>44</v>
      </c>
      <c r="B60" s="63"/>
      <c r="C60" s="63"/>
      <c r="D60" s="63"/>
      <c r="E60" s="64"/>
      <c r="F60" s="65">
        <v>254708.84</v>
      </c>
      <c r="G60" s="66" t="s">
        <v>45</v>
      </c>
      <c r="H60" s="67">
        <v>201800010008207</v>
      </c>
      <c r="I60" s="68">
        <v>43435</v>
      </c>
      <c r="J60" s="68">
        <v>43466</v>
      </c>
      <c r="K60" s="69" t="s">
        <v>46</v>
      </c>
      <c r="L60" s="70" t="s">
        <v>48</v>
      </c>
      <c r="M60" s="71"/>
      <c r="N60" s="71"/>
      <c r="O60" s="71"/>
      <c r="P60" s="72"/>
      <c r="Q60" s="41"/>
      <c r="R60" s="41"/>
      <c r="S60" s="41"/>
      <c r="T60" s="41"/>
      <c r="U60" s="41"/>
      <c r="V60" s="41"/>
    </row>
    <row r="61" spans="1:22" ht="51" customHeight="1" x14ac:dyDescent="0.25">
      <c r="A61" s="62" t="s">
        <v>44</v>
      </c>
      <c r="B61" s="63"/>
      <c r="C61" s="63"/>
      <c r="D61" s="63"/>
      <c r="E61" s="64"/>
      <c r="F61" s="65">
        <v>263570.71000000002</v>
      </c>
      <c r="G61" s="66" t="s">
        <v>45</v>
      </c>
      <c r="H61" s="67">
        <v>201800010008207</v>
      </c>
      <c r="I61" s="68">
        <v>43497</v>
      </c>
      <c r="J61" s="68">
        <v>43466</v>
      </c>
      <c r="K61" s="69" t="s">
        <v>46</v>
      </c>
      <c r="L61" s="70" t="s">
        <v>49</v>
      </c>
      <c r="M61" s="71"/>
      <c r="N61" s="71"/>
      <c r="O61" s="71"/>
      <c r="P61" s="72"/>
      <c r="Q61" s="41"/>
      <c r="R61" s="41"/>
      <c r="S61" s="41"/>
      <c r="T61" s="41"/>
      <c r="U61" s="41"/>
      <c r="V61" s="41"/>
    </row>
    <row r="62" spans="1:22" ht="27" x14ac:dyDescent="0.25">
      <c r="A62" s="62" t="s">
        <v>44</v>
      </c>
      <c r="B62" s="63"/>
      <c r="C62" s="63"/>
      <c r="D62" s="63"/>
      <c r="E62" s="64"/>
      <c r="F62" s="65">
        <v>0</v>
      </c>
      <c r="G62" s="66" t="s">
        <v>45</v>
      </c>
      <c r="H62" s="67">
        <v>201800010008207</v>
      </c>
      <c r="I62" s="68">
        <v>43497</v>
      </c>
      <c r="J62" s="68">
        <v>43497</v>
      </c>
      <c r="K62" s="69" t="s">
        <v>46</v>
      </c>
      <c r="L62" s="70" t="s">
        <v>50</v>
      </c>
      <c r="M62" s="71"/>
      <c r="N62" s="71"/>
      <c r="O62" s="71"/>
      <c r="P62" s="72"/>
      <c r="Q62" s="41"/>
      <c r="R62" s="41"/>
      <c r="S62" s="41"/>
      <c r="T62" s="41"/>
      <c r="U62" s="41"/>
      <c r="V62" s="41"/>
    </row>
    <row r="63" spans="1:22" ht="15" customHeight="1" x14ac:dyDescent="0.25">
      <c r="A63" s="62" t="s">
        <v>44</v>
      </c>
      <c r="B63" s="63"/>
      <c r="C63" s="63"/>
      <c r="D63" s="63"/>
      <c r="E63" s="64"/>
      <c r="F63" s="65">
        <v>252595.7</v>
      </c>
      <c r="G63" s="66" t="s">
        <v>45</v>
      </c>
      <c r="H63" s="67">
        <v>201800010008207</v>
      </c>
      <c r="I63" s="68">
        <v>43466</v>
      </c>
      <c r="J63" s="68">
        <v>43525</v>
      </c>
      <c r="K63" s="69" t="s">
        <v>46</v>
      </c>
      <c r="L63" s="70" t="s">
        <v>51</v>
      </c>
      <c r="M63" s="71"/>
      <c r="N63" s="71"/>
      <c r="O63" s="71"/>
      <c r="P63" s="72"/>
      <c r="Q63" s="41"/>
      <c r="R63" s="41"/>
      <c r="S63" s="41"/>
      <c r="T63" s="41"/>
      <c r="U63" s="41"/>
      <c r="V63" s="41"/>
    </row>
    <row r="64" spans="1:22" ht="24" customHeight="1" x14ac:dyDescent="0.25">
      <c r="A64" s="62" t="s">
        <v>44</v>
      </c>
      <c r="B64" s="63"/>
      <c r="C64" s="63"/>
      <c r="D64" s="63"/>
      <c r="E64" s="64"/>
      <c r="F64" s="65">
        <v>276867.65000000002</v>
      </c>
      <c r="G64" s="66" t="s">
        <v>45</v>
      </c>
      <c r="H64" s="67">
        <v>201800010008207</v>
      </c>
      <c r="I64" s="68">
        <v>43525</v>
      </c>
      <c r="J64" s="68">
        <v>43556</v>
      </c>
      <c r="K64" s="69" t="s">
        <v>46</v>
      </c>
      <c r="L64" s="70" t="s">
        <v>52</v>
      </c>
      <c r="M64" s="71"/>
      <c r="N64" s="71"/>
      <c r="O64" s="71"/>
      <c r="P64" s="73"/>
      <c r="Q64" s="41"/>
      <c r="R64" s="41"/>
      <c r="S64" s="41"/>
      <c r="T64" s="41"/>
      <c r="U64" s="41"/>
      <c r="V64" s="41"/>
    </row>
    <row r="65" spans="1:22" ht="25.5" customHeight="1" x14ac:dyDescent="0.25">
      <c r="A65" s="62" t="s">
        <v>53</v>
      </c>
      <c r="B65" s="63"/>
      <c r="C65" s="63"/>
      <c r="D65" s="63"/>
      <c r="E65" s="64"/>
      <c r="F65" s="65">
        <v>254765.55</v>
      </c>
      <c r="G65" s="66" t="s">
        <v>45</v>
      </c>
      <c r="H65" s="67">
        <v>201800010008207</v>
      </c>
      <c r="I65" s="68">
        <v>43556</v>
      </c>
      <c r="J65" s="68">
        <v>43586</v>
      </c>
      <c r="K65" s="69" t="s">
        <v>46</v>
      </c>
      <c r="L65" s="70" t="s">
        <v>54</v>
      </c>
      <c r="M65" s="71"/>
      <c r="N65" s="71"/>
      <c r="O65" s="71"/>
      <c r="P65" s="72"/>
      <c r="Q65" s="41"/>
      <c r="R65" s="41"/>
      <c r="S65" s="41"/>
      <c r="T65" s="41"/>
      <c r="U65" s="41"/>
      <c r="V65" s="41"/>
    </row>
    <row r="66" spans="1:22" ht="26.25" customHeight="1" x14ac:dyDescent="0.25">
      <c r="A66" s="62" t="s">
        <v>53</v>
      </c>
      <c r="B66" s="63"/>
      <c r="C66" s="63"/>
      <c r="D66" s="63"/>
      <c r="E66" s="64"/>
      <c r="F66" s="65">
        <v>0</v>
      </c>
      <c r="G66" s="66" t="s">
        <v>45</v>
      </c>
      <c r="H66" s="67">
        <v>201800010008207</v>
      </c>
      <c r="I66" s="68">
        <v>43617</v>
      </c>
      <c r="J66" s="68">
        <v>43617</v>
      </c>
      <c r="K66" s="69" t="s">
        <v>46</v>
      </c>
      <c r="L66" s="70" t="s">
        <v>50</v>
      </c>
      <c r="M66" s="71"/>
      <c r="N66" s="71"/>
      <c r="O66" s="71"/>
      <c r="P66" s="72"/>
      <c r="Q66" s="41"/>
      <c r="R66" s="41"/>
      <c r="S66" s="41"/>
      <c r="T66" s="41"/>
      <c r="U66" s="41"/>
      <c r="V66" s="41"/>
    </row>
    <row r="67" spans="1:22" ht="27.75" customHeight="1" x14ac:dyDescent="0.25">
      <c r="A67" s="62" t="s">
        <v>53</v>
      </c>
      <c r="B67" s="63"/>
      <c r="C67" s="63"/>
      <c r="D67" s="63"/>
      <c r="E67" s="64"/>
      <c r="F67" s="65">
        <v>234786.33</v>
      </c>
      <c r="G67" s="66" t="s">
        <v>45</v>
      </c>
      <c r="H67" s="67">
        <v>201800010008207</v>
      </c>
      <c r="I67" s="68">
        <v>43586</v>
      </c>
      <c r="J67" s="68">
        <v>43647</v>
      </c>
      <c r="K67" s="69" t="s">
        <v>46</v>
      </c>
      <c r="L67" s="70" t="s">
        <v>55</v>
      </c>
      <c r="M67" s="71"/>
      <c r="N67" s="71"/>
      <c r="O67" s="71"/>
      <c r="P67" s="72"/>
      <c r="Q67" s="41"/>
      <c r="R67" s="41"/>
      <c r="S67" s="41"/>
      <c r="T67" s="41"/>
      <c r="U67" s="41"/>
      <c r="V67" s="41"/>
    </row>
    <row r="68" spans="1:22" ht="27.75" customHeight="1" x14ac:dyDescent="0.25">
      <c r="A68" s="62" t="s">
        <v>53</v>
      </c>
      <c r="B68" s="63"/>
      <c r="C68" s="63"/>
      <c r="D68" s="63"/>
      <c r="E68" s="64"/>
      <c r="F68" s="65">
        <v>239188.63</v>
      </c>
      <c r="G68" s="66" t="s">
        <v>45</v>
      </c>
      <c r="H68" s="67">
        <v>201800010008207</v>
      </c>
      <c r="I68" s="68">
        <v>43617</v>
      </c>
      <c r="J68" s="68">
        <v>43678</v>
      </c>
      <c r="K68" s="69" t="s">
        <v>46</v>
      </c>
      <c r="L68" s="70" t="s">
        <v>56</v>
      </c>
      <c r="M68" s="71"/>
      <c r="N68" s="71"/>
      <c r="O68" s="71"/>
      <c r="P68" s="74"/>
      <c r="Q68" s="41"/>
      <c r="R68" s="41"/>
      <c r="S68" s="41"/>
      <c r="T68" s="41"/>
      <c r="U68" s="41"/>
      <c r="V68" s="41"/>
    </row>
    <row r="69" spans="1:22" ht="51" customHeight="1" x14ac:dyDescent="0.25">
      <c r="A69" s="62" t="s">
        <v>53</v>
      </c>
      <c r="B69" s="63"/>
      <c r="C69" s="63"/>
      <c r="D69" s="63"/>
      <c r="E69" s="64"/>
      <c r="F69" s="65">
        <v>210838.98</v>
      </c>
      <c r="G69" s="66" t="s">
        <v>45</v>
      </c>
      <c r="H69" s="67">
        <v>201800010008207</v>
      </c>
      <c r="I69" s="68">
        <v>43647</v>
      </c>
      <c r="J69" s="68">
        <v>43709</v>
      </c>
      <c r="K69" s="69" t="s">
        <v>46</v>
      </c>
      <c r="L69" s="70" t="s">
        <v>57</v>
      </c>
      <c r="M69" s="71"/>
      <c r="N69" s="71"/>
      <c r="O69" s="71"/>
      <c r="P69" s="74"/>
      <c r="Q69" s="41"/>
      <c r="R69" s="41"/>
      <c r="S69" s="41"/>
      <c r="T69" s="41"/>
      <c r="U69" s="41"/>
      <c r="V69" s="41"/>
    </row>
    <row r="70" spans="1:22" ht="27.75" customHeight="1" x14ac:dyDescent="0.25">
      <c r="A70" s="62" t="s">
        <v>53</v>
      </c>
      <c r="B70" s="63"/>
      <c r="C70" s="63"/>
      <c r="D70" s="63"/>
      <c r="E70" s="64"/>
      <c r="F70" s="65">
        <v>191024.9</v>
      </c>
      <c r="G70" s="66" t="s">
        <v>45</v>
      </c>
      <c r="H70" s="67">
        <v>201800010008207</v>
      </c>
      <c r="I70" s="68">
        <v>43678</v>
      </c>
      <c r="J70" s="68">
        <v>43709</v>
      </c>
      <c r="K70" s="69" t="s">
        <v>46</v>
      </c>
      <c r="L70" s="70" t="s">
        <v>58</v>
      </c>
      <c r="M70" s="71"/>
      <c r="N70" s="71"/>
      <c r="O70" s="71"/>
      <c r="P70" s="74"/>
      <c r="Q70" s="41"/>
      <c r="R70" s="41"/>
      <c r="S70" s="41"/>
      <c r="T70" s="41"/>
      <c r="U70" s="41"/>
      <c r="V70" s="41"/>
    </row>
    <row r="71" spans="1:22" ht="27.75" customHeight="1" x14ac:dyDescent="0.25">
      <c r="A71" s="62" t="s">
        <v>53</v>
      </c>
      <c r="B71" s="63"/>
      <c r="C71" s="63"/>
      <c r="D71" s="63"/>
      <c r="E71" s="64"/>
      <c r="F71" s="65">
        <v>0</v>
      </c>
      <c r="G71" s="66" t="s">
        <v>45</v>
      </c>
      <c r="H71" s="67">
        <v>201800010008207</v>
      </c>
      <c r="I71" s="68">
        <v>43739</v>
      </c>
      <c r="J71" s="68">
        <v>43739</v>
      </c>
      <c r="K71" s="69" t="s">
        <v>46</v>
      </c>
      <c r="L71" s="70" t="s">
        <v>50</v>
      </c>
      <c r="M71" s="71"/>
      <c r="N71" s="71"/>
      <c r="O71" s="71"/>
      <c r="P71" s="74"/>
      <c r="Q71" s="41"/>
      <c r="R71" s="41"/>
      <c r="S71" s="41"/>
      <c r="T71" s="41"/>
      <c r="U71" s="41"/>
      <c r="V71" s="41"/>
    </row>
    <row r="72" spans="1:22" ht="27.75" customHeight="1" x14ac:dyDescent="0.25">
      <c r="A72" s="62" t="s">
        <v>53</v>
      </c>
      <c r="B72" s="63"/>
      <c r="C72" s="63"/>
      <c r="D72" s="63"/>
      <c r="E72" s="64"/>
      <c r="F72" s="65">
        <v>258466.85</v>
      </c>
      <c r="G72" s="66" t="s">
        <v>45</v>
      </c>
      <c r="H72" s="67">
        <v>201800010008207</v>
      </c>
      <c r="I72" s="68">
        <v>43709</v>
      </c>
      <c r="J72" s="68">
        <v>43770</v>
      </c>
      <c r="K72" s="69" t="s">
        <v>46</v>
      </c>
      <c r="L72" s="70" t="s">
        <v>59</v>
      </c>
      <c r="M72" s="71"/>
      <c r="N72" s="71"/>
      <c r="O72" s="71"/>
      <c r="P72" s="74"/>
      <c r="Q72" s="41"/>
      <c r="R72" s="41"/>
      <c r="S72" s="41"/>
      <c r="T72" s="41"/>
      <c r="U72" s="41"/>
      <c r="V72" s="41"/>
    </row>
    <row r="73" spans="1:22" ht="51" customHeight="1" x14ac:dyDescent="0.25">
      <c r="A73" s="62" t="s">
        <v>53</v>
      </c>
      <c r="B73" s="63"/>
      <c r="C73" s="63"/>
      <c r="D73" s="63"/>
      <c r="E73" s="64"/>
      <c r="F73" s="65">
        <v>266727.76</v>
      </c>
      <c r="G73" s="66" t="s">
        <v>45</v>
      </c>
      <c r="H73" s="67">
        <v>201800010008207</v>
      </c>
      <c r="I73" s="68">
        <v>43739</v>
      </c>
      <c r="J73" s="68">
        <v>43800</v>
      </c>
      <c r="K73" s="69" t="s">
        <v>46</v>
      </c>
      <c r="L73" s="70" t="s">
        <v>60</v>
      </c>
      <c r="M73" s="71"/>
      <c r="N73" s="71"/>
      <c r="O73" s="71"/>
      <c r="P73" s="74"/>
      <c r="Q73" s="41"/>
      <c r="R73" s="41"/>
      <c r="S73" s="41"/>
      <c r="T73" s="41"/>
      <c r="U73" s="41"/>
      <c r="V73" s="41"/>
    </row>
    <row r="74" spans="1:22" ht="51" customHeight="1" x14ac:dyDescent="0.25">
      <c r="A74" s="62" t="s">
        <v>53</v>
      </c>
      <c r="B74" s="63"/>
      <c r="C74" s="63"/>
      <c r="D74" s="63"/>
      <c r="E74" s="64"/>
      <c r="F74" s="65">
        <v>253882.25</v>
      </c>
      <c r="G74" s="66" t="s">
        <v>45</v>
      </c>
      <c r="H74" s="67">
        <v>201800010008207</v>
      </c>
      <c r="I74" s="68">
        <v>43770</v>
      </c>
      <c r="J74" s="68">
        <v>43800</v>
      </c>
      <c r="K74" s="69" t="s">
        <v>46</v>
      </c>
      <c r="L74" s="70" t="s">
        <v>61</v>
      </c>
      <c r="M74" s="71"/>
      <c r="N74" s="71"/>
      <c r="O74" s="71"/>
      <c r="P74" s="74"/>
      <c r="Q74" s="41"/>
      <c r="R74" s="41"/>
      <c r="S74" s="41"/>
      <c r="T74" s="41"/>
      <c r="U74" s="41"/>
      <c r="V74" s="41"/>
    </row>
    <row r="75" spans="1:22" x14ac:dyDescent="0.25">
      <c r="A75" s="62" t="s">
        <v>62</v>
      </c>
      <c r="B75" s="63"/>
      <c r="C75" s="63"/>
      <c r="D75" s="63"/>
      <c r="E75" s="64"/>
      <c r="F75" s="65"/>
      <c r="G75" s="66"/>
      <c r="H75" s="67"/>
      <c r="I75" s="75"/>
      <c r="J75" s="76"/>
      <c r="K75" s="77"/>
      <c r="L75" s="70" t="e" cm="1">
        <f t="array" aca="1" ref="L75" ca="1">comentariocelula(F75)</f>
        <v>#NAME?</v>
      </c>
      <c r="M75" s="71"/>
      <c r="N75" s="71"/>
      <c r="O75" s="71"/>
      <c r="P75" s="72"/>
      <c r="Q75" s="41"/>
      <c r="R75" s="41"/>
      <c r="S75" s="41"/>
      <c r="T75" s="41"/>
      <c r="U75" s="41"/>
      <c r="V75" s="41"/>
    </row>
    <row r="76" spans="1:22" ht="39" customHeight="1" x14ac:dyDescent="0.25">
      <c r="A76" s="62" t="s">
        <v>62</v>
      </c>
      <c r="B76" s="63"/>
      <c r="C76" s="63"/>
      <c r="D76" s="63"/>
      <c r="E76" s="64"/>
      <c r="F76" s="65">
        <v>0</v>
      </c>
      <c r="G76" s="66" t="s">
        <v>45</v>
      </c>
      <c r="H76" s="67">
        <v>201800010008207</v>
      </c>
      <c r="I76" s="68">
        <v>43466</v>
      </c>
      <c r="J76" s="68">
        <v>43466</v>
      </c>
      <c r="K76" s="78"/>
      <c r="L76" s="70" t="s">
        <v>50</v>
      </c>
      <c r="M76" s="71"/>
      <c r="N76" s="71"/>
      <c r="O76" s="71"/>
      <c r="P76" s="72"/>
      <c r="Q76" s="41"/>
      <c r="R76" s="41"/>
      <c r="S76" s="41"/>
      <c r="T76" s="41"/>
      <c r="U76" s="41"/>
      <c r="V76" s="41"/>
    </row>
    <row r="77" spans="1:22" ht="15" customHeight="1" x14ac:dyDescent="0.25">
      <c r="A77" s="62" t="s">
        <v>62</v>
      </c>
      <c r="B77" s="63"/>
      <c r="C77" s="63"/>
      <c r="D77" s="63"/>
      <c r="E77" s="64"/>
      <c r="F77" s="65">
        <v>0</v>
      </c>
      <c r="G77" s="66" t="s">
        <v>45</v>
      </c>
      <c r="H77" s="67">
        <v>201800010008207</v>
      </c>
      <c r="I77" s="68">
        <v>43497</v>
      </c>
      <c r="J77" s="68">
        <v>43497</v>
      </c>
      <c r="K77" s="78"/>
      <c r="L77" s="70" t="s">
        <v>50</v>
      </c>
      <c r="M77" s="71"/>
      <c r="N77" s="71"/>
      <c r="O77" s="71"/>
      <c r="P77" s="72"/>
      <c r="Q77" s="41"/>
      <c r="R77" s="41"/>
      <c r="S77" s="41"/>
      <c r="T77" s="41"/>
      <c r="U77" s="41"/>
      <c r="V77" s="41"/>
    </row>
    <row r="78" spans="1:22" ht="15" customHeight="1" x14ac:dyDescent="0.25">
      <c r="A78" s="62" t="s">
        <v>62</v>
      </c>
      <c r="B78" s="63"/>
      <c r="C78" s="63"/>
      <c r="D78" s="63"/>
      <c r="E78" s="64"/>
      <c r="F78" s="65">
        <v>0</v>
      </c>
      <c r="G78" s="66" t="s">
        <v>45</v>
      </c>
      <c r="H78" s="67">
        <v>201800010008207</v>
      </c>
      <c r="I78" s="68">
        <v>43525</v>
      </c>
      <c r="J78" s="68">
        <v>43525</v>
      </c>
      <c r="K78" s="78"/>
      <c r="L78" s="70" t="s">
        <v>50</v>
      </c>
      <c r="M78" s="71"/>
      <c r="N78" s="71"/>
      <c r="O78" s="71"/>
      <c r="P78" s="72"/>
      <c r="Q78" s="41"/>
      <c r="R78" s="41"/>
      <c r="S78" s="41"/>
      <c r="T78" s="41"/>
      <c r="U78" s="41"/>
      <c r="V78" s="41"/>
    </row>
    <row r="79" spans="1:22" ht="60" customHeight="1" x14ac:dyDescent="0.25">
      <c r="A79" s="62" t="s">
        <v>62</v>
      </c>
      <c r="B79" s="63"/>
      <c r="C79" s="63"/>
      <c r="D79" s="63"/>
      <c r="E79" s="64"/>
      <c r="F79" s="65">
        <v>3500000</v>
      </c>
      <c r="G79" s="66" t="s">
        <v>45</v>
      </c>
      <c r="H79" s="67"/>
      <c r="I79" s="68">
        <v>43556</v>
      </c>
      <c r="J79" s="68">
        <v>43556</v>
      </c>
      <c r="K79" s="77"/>
      <c r="L79" s="79" t="s">
        <v>63</v>
      </c>
      <c r="M79" s="80"/>
      <c r="N79" s="80"/>
      <c r="O79" s="80"/>
      <c r="P79" s="73"/>
      <c r="Q79" s="41"/>
      <c r="R79" s="41"/>
      <c r="S79" s="41"/>
      <c r="T79" s="41"/>
      <c r="U79" s="41"/>
      <c r="V79" s="41"/>
    </row>
    <row r="80" spans="1:22" ht="60" customHeight="1" x14ac:dyDescent="0.25">
      <c r="A80" s="62" t="s">
        <v>62</v>
      </c>
      <c r="B80" s="63"/>
      <c r="C80" s="63"/>
      <c r="D80" s="63"/>
      <c r="E80" s="64"/>
      <c r="F80" s="65">
        <v>3500000</v>
      </c>
      <c r="G80" s="66" t="s">
        <v>45</v>
      </c>
      <c r="H80" s="67"/>
      <c r="I80" s="68">
        <v>43586</v>
      </c>
      <c r="J80" s="68">
        <v>43586</v>
      </c>
      <c r="K80" s="77"/>
      <c r="L80" s="79" t="s">
        <v>63</v>
      </c>
      <c r="M80" s="80"/>
      <c r="N80" s="80"/>
      <c r="O80" s="80"/>
      <c r="P80" s="72"/>
      <c r="Q80" s="41"/>
      <c r="R80" s="41"/>
      <c r="S80" s="41"/>
      <c r="T80" s="41"/>
      <c r="U80" s="41"/>
      <c r="V80" s="41"/>
    </row>
    <row r="81" spans="1:22" ht="60" customHeight="1" x14ac:dyDescent="0.25">
      <c r="A81" s="62" t="s">
        <v>62</v>
      </c>
      <c r="B81" s="63"/>
      <c r="C81" s="63"/>
      <c r="D81" s="63"/>
      <c r="E81" s="64"/>
      <c r="F81" s="65">
        <v>3500000</v>
      </c>
      <c r="G81" s="66" t="s">
        <v>45</v>
      </c>
      <c r="H81" s="67"/>
      <c r="I81" s="68">
        <v>43617</v>
      </c>
      <c r="J81" s="68">
        <v>43617</v>
      </c>
      <c r="K81" s="77"/>
      <c r="L81" s="79" t="s">
        <v>63</v>
      </c>
      <c r="M81" s="80"/>
      <c r="N81" s="80"/>
      <c r="O81" s="80"/>
      <c r="P81" s="72"/>
      <c r="Q81" s="41"/>
      <c r="R81" s="41"/>
      <c r="S81" s="41"/>
      <c r="T81" s="41"/>
      <c r="U81" s="41"/>
      <c r="V81" s="41"/>
    </row>
    <row r="82" spans="1:22" ht="60" customHeight="1" x14ac:dyDescent="0.25">
      <c r="A82" s="62" t="s">
        <v>62</v>
      </c>
      <c r="B82" s="63"/>
      <c r="C82" s="63"/>
      <c r="D82" s="63"/>
      <c r="E82" s="64"/>
      <c r="F82" s="65">
        <v>3500000</v>
      </c>
      <c r="G82" s="66" t="s">
        <v>45</v>
      </c>
      <c r="H82" s="67"/>
      <c r="I82" s="68">
        <v>43647</v>
      </c>
      <c r="J82" s="68">
        <v>43647</v>
      </c>
      <c r="K82" s="77"/>
      <c r="L82" s="79" t="s">
        <v>63</v>
      </c>
      <c r="M82" s="80"/>
      <c r="N82" s="80"/>
      <c r="O82" s="80"/>
      <c r="P82" s="72"/>
      <c r="Q82" s="41"/>
      <c r="R82" s="41"/>
      <c r="S82" s="41"/>
      <c r="T82" s="41"/>
      <c r="U82" s="41"/>
      <c r="V82" s="41"/>
    </row>
    <row r="83" spans="1:22" ht="60" customHeight="1" x14ac:dyDescent="0.25">
      <c r="A83" s="62" t="s">
        <v>62</v>
      </c>
      <c r="B83" s="63"/>
      <c r="C83" s="63"/>
      <c r="D83" s="63"/>
      <c r="E83" s="64"/>
      <c r="F83" s="65">
        <v>3500000</v>
      </c>
      <c r="G83" s="66" t="s">
        <v>45</v>
      </c>
      <c r="H83" s="67"/>
      <c r="I83" s="68">
        <v>43678</v>
      </c>
      <c r="J83" s="68">
        <v>43678</v>
      </c>
      <c r="K83" s="77"/>
      <c r="L83" s="79" t="s">
        <v>63</v>
      </c>
      <c r="M83" s="80"/>
      <c r="N83" s="80"/>
      <c r="O83" s="80"/>
      <c r="P83" s="74"/>
      <c r="Q83" s="41"/>
      <c r="R83" s="41"/>
      <c r="S83" s="41"/>
      <c r="T83" s="41"/>
      <c r="U83" s="41"/>
      <c r="V83" s="41"/>
    </row>
    <row r="84" spans="1:22" ht="60" customHeight="1" x14ac:dyDescent="0.25">
      <c r="A84" s="62" t="s">
        <v>62</v>
      </c>
      <c r="B84" s="63"/>
      <c r="C84" s="63"/>
      <c r="D84" s="63"/>
      <c r="E84" s="64"/>
      <c r="F84" s="65">
        <v>5533666.5700000003</v>
      </c>
      <c r="G84" s="66" t="s">
        <v>45</v>
      </c>
      <c r="H84" s="67"/>
      <c r="I84" s="68">
        <v>43709</v>
      </c>
      <c r="J84" s="68">
        <v>43709</v>
      </c>
      <c r="K84" s="77"/>
      <c r="L84" s="79" t="s">
        <v>64</v>
      </c>
      <c r="M84" s="80"/>
      <c r="N84" s="80"/>
      <c r="O84" s="80"/>
      <c r="P84" s="74"/>
      <c r="Q84" s="41"/>
      <c r="R84" s="41"/>
      <c r="S84" s="41"/>
      <c r="T84" s="41"/>
      <c r="U84" s="41"/>
      <c r="V84" s="41"/>
    </row>
    <row r="85" spans="1:22" ht="60" customHeight="1" x14ac:dyDescent="0.25">
      <c r="A85" s="62" t="s">
        <v>62</v>
      </c>
      <c r="B85" s="63"/>
      <c r="C85" s="63"/>
      <c r="D85" s="63"/>
      <c r="E85" s="64"/>
      <c r="F85" s="65">
        <v>3500000</v>
      </c>
      <c r="G85" s="66" t="s">
        <v>45</v>
      </c>
      <c r="H85" s="67"/>
      <c r="I85" s="68">
        <v>43739</v>
      </c>
      <c r="J85" s="68">
        <v>43739</v>
      </c>
      <c r="K85" s="77"/>
      <c r="L85" s="79" t="s">
        <v>63</v>
      </c>
      <c r="M85" s="80"/>
      <c r="N85" s="80"/>
      <c r="O85" s="80"/>
      <c r="P85" s="74"/>
      <c r="Q85" s="41"/>
      <c r="R85" s="41"/>
      <c r="S85" s="41"/>
      <c r="T85" s="41"/>
      <c r="U85" s="41"/>
      <c r="V85" s="41"/>
    </row>
    <row r="86" spans="1:22" ht="60" customHeight="1" x14ac:dyDescent="0.25">
      <c r="A86" s="62" t="s">
        <v>62</v>
      </c>
      <c r="B86" s="63"/>
      <c r="C86" s="63"/>
      <c r="D86" s="63"/>
      <c r="E86" s="64"/>
      <c r="F86" s="65">
        <v>3500000</v>
      </c>
      <c r="G86" s="66" t="s">
        <v>45</v>
      </c>
      <c r="H86" s="67"/>
      <c r="I86" s="68">
        <v>43770</v>
      </c>
      <c r="J86" s="68">
        <v>43770</v>
      </c>
      <c r="K86" s="77"/>
      <c r="L86" s="79" t="s">
        <v>65</v>
      </c>
      <c r="M86" s="80"/>
      <c r="N86" s="80"/>
      <c r="O86" s="80"/>
      <c r="P86" s="74"/>
      <c r="Q86" s="41"/>
      <c r="R86" s="41"/>
      <c r="S86" s="41"/>
      <c r="T86" s="41"/>
      <c r="U86" s="41"/>
      <c r="V86" s="41"/>
    </row>
    <row r="87" spans="1:22" ht="60" customHeight="1" x14ac:dyDescent="0.25">
      <c r="A87" s="62" t="s">
        <v>62</v>
      </c>
      <c r="B87" s="63"/>
      <c r="C87" s="63"/>
      <c r="D87" s="63"/>
      <c r="E87" s="64"/>
      <c r="F87" s="65">
        <v>359984.06</v>
      </c>
      <c r="G87" s="66" t="s">
        <v>45</v>
      </c>
      <c r="H87" s="67"/>
      <c r="I87" s="68">
        <v>43709</v>
      </c>
      <c r="J87" s="68">
        <v>43770</v>
      </c>
      <c r="K87" s="77"/>
      <c r="L87" s="79" t="s">
        <v>66</v>
      </c>
      <c r="M87" s="80"/>
      <c r="N87" s="80"/>
      <c r="O87" s="80"/>
      <c r="P87" s="74"/>
      <c r="Q87" s="41"/>
      <c r="R87" s="41"/>
      <c r="S87" s="41"/>
      <c r="T87" s="41"/>
      <c r="U87" s="41"/>
      <c r="V87" s="41"/>
    </row>
    <row r="88" spans="1:22" ht="60" customHeight="1" x14ac:dyDescent="0.25">
      <c r="A88" s="62" t="s">
        <v>62</v>
      </c>
      <c r="B88" s="63"/>
      <c r="C88" s="63"/>
      <c r="D88" s="63"/>
      <c r="E88" s="64"/>
      <c r="F88" s="65">
        <v>3500000</v>
      </c>
      <c r="G88" s="66" t="s">
        <v>45</v>
      </c>
      <c r="H88" s="67"/>
      <c r="I88" s="68">
        <v>43800</v>
      </c>
      <c r="J88" s="68">
        <v>43800</v>
      </c>
      <c r="K88" s="77"/>
      <c r="L88" s="79" t="s">
        <v>67</v>
      </c>
      <c r="M88" s="80"/>
      <c r="N88" s="80"/>
      <c r="O88" s="80"/>
      <c r="P88" s="74"/>
      <c r="Q88" s="41"/>
      <c r="R88" s="41"/>
      <c r="S88" s="41"/>
      <c r="T88" s="41"/>
      <c r="U88" s="41"/>
      <c r="V88" s="41"/>
    </row>
    <row r="89" spans="1:22" ht="60" customHeight="1" x14ac:dyDescent="0.25">
      <c r="A89" s="62" t="s">
        <v>62</v>
      </c>
      <c r="B89" s="63"/>
      <c r="C89" s="63"/>
      <c r="D89" s="63"/>
      <c r="E89" s="64"/>
      <c r="F89" s="65">
        <v>133022.75</v>
      </c>
      <c r="G89" s="66" t="s">
        <v>45</v>
      </c>
      <c r="H89" s="67"/>
      <c r="I89" s="68">
        <v>43739</v>
      </c>
      <c r="J89" s="68">
        <v>43800</v>
      </c>
      <c r="K89" s="77"/>
      <c r="L89" s="79" t="s">
        <v>68</v>
      </c>
      <c r="M89" s="80"/>
      <c r="N89" s="80"/>
      <c r="O89" s="80"/>
      <c r="P89" s="74"/>
      <c r="Q89" s="41"/>
      <c r="R89" s="41"/>
      <c r="S89" s="41"/>
      <c r="T89" s="41"/>
      <c r="U89" s="41"/>
      <c r="V89" s="41"/>
    </row>
    <row r="90" spans="1:22" ht="60" customHeight="1" x14ac:dyDescent="0.25">
      <c r="A90" s="62" t="s">
        <v>69</v>
      </c>
      <c r="B90" s="63"/>
      <c r="C90" s="63"/>
      <c r="D90" s="63"/>
      <c r="E90" s="64"/>
      <c r="F90" s="81">
        <v>-56537.85</v>
      </c>
      <c r="G90" s="66"/>
      <c r="H90" s="67"/>
      <c r="I90" s="68">
        <v>43770</v>
      </c>
      <c r="J90" s="68">
        <v>43800</v>
      </c>
      <c r="K90" s="77"/>
      <c r="L90" s="79" t="s">
        <v>70</v>
      </c>
      <c r="M90" s="80"/>
      <c r="N90" s="80"/>
      <c r="O90" s="80"/>
      <c r="P90" s="72"/>
      <c r="Q90" s="41"/>
      <c r="R90" s="41"/>
      <c r="S90" s="41"/>
      <c r="T90" s="41"/>
      <c r="U90" s="41"/>
      <c r="V90" s="41"/>
    </row>
    <row r="91" spans="1:22" ht="15" customHeight="1" x14ac:dyDescent="0.25">
      <c r="A91" s="82" t="s">
        <v>71</v>
      </c>
      <c r="B91" s="83"/>
      <c r="C91" s="83"/>
      <c r="D91" s="83"/>
      <c r="E91" s="84"/>
      <c r="F91" s="85">
        <f>SUM(F59:F90)</f>
        <v>37003268.689999998</v>
      </c>
      <c r="G91" s="86"/>
      <c r="H91" s="86"/>
      <c r="I91" s="86"/>
      <c r="J91" s="86"/>
      <c r="K91" s="86"/>
      <c r="L91" s="40"/>
      <c r="M91" s="41"/>
      <c r="N91" s="41"/>
      <c r="O91" s="41"/>
      <c r="P91" s="87"/>
      <c r="Q91" s="41"/>
      <c r="R91" s="41"/>
      <c r="S91" s="41"/>
      <c r="T91" s="41"/>
      <c r="U91" s="41"/>
      <c r="V91" s="41"/>
    </row>
    <row r="92" spans="1:22" ht="24" customHeight="1" x14ac:dyDescent="0.25">
      <c r="A92" s="88" t="s">
        <v>72</v>
      </c>
      <c r="B92" s="88"/>
      <c r="C92" s="88"/>
      <c r="D92" s="88"/>
      <c r="E92" s="88"/>
      <c r="F92" s="88"/>
      <c r="G92" s="88"/>
      <c r="H92" s="88"/>
      <c r="I92" s="40"/>
      <c r="J92" s="40"/>
      <c r="K92" s="40"/>
      <c r="L92" s="40"/>
      <c r="M92" s="41"/>
      <c r="N92" s="41"/>
      <c r="O92" s="41"/>
      <c r="P92" s="87"/>
      <c r="Q92" s="41"/>
      <c r="R92" s="41"/>
      <c r="S92" s="41"/>
      <c r="T92" s="41"/>
      <c r="U92" s="41"/>
      <c r="V92" s="41"/>
    </row>
    <row r="93" spans="1:22" ht="15.75" thickBot="1" x14ac:dyDescent="0.3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41"/>
      <c r="Q93" s="41"/>
      <c r="R93" s="41"/>
      <c r="S93" s="41"/>
      <c r="T93" s="41"/>
      <c r="U93" s="41"/>
      <c r="V93" s="41"/>
    </row>
    <row r="94" spans="1:22" ht="15.75" customHeight="1" x14ac:dyDescent="0.25">
      <c r="A94" s="90" t="s">
        <v>73</v>
      </c>
      <c r="B94" s="91"/>
      <c r="C94" s="91"/>
      <c r="D94" s="91"/>
      <c r="E94" s="91"/>
      <c r="F94" s="91"/>
      <c r="G94" s="91"/>
      <c r="H94" s="91"/>
      <c r="I94" s="91"/>
      <c r="J94" s="91"/>
      <c r="K94" s="92"/>
      <c r="L94" s="40"/>
      <c r="M94" s="87"/>
      <c r="N94" s="87"/>
      <c r="O94" s="87"/>
      <c r="P94" s="41"/>
      <c r="Q94" s="41"/>
      <c r="R94" s="41"/>
      <c r="S94" s="41"/>
      <c r="T94" s="41"/>
      <c r="U94" s="41"/>
      <c r="V94" s="41"/>
    </row>
    <row r="95" spans="1:22" ht="409.5" customHeight="1" thickBot="1" x14ac:dyDescent="0.3">
      <c r="A95" s="93"/>
      <c r="B95" s="94"/>
      <c r="C95" s="94"/>
      <c r="D95" s="94"/>
      <c r="E95" s="94"/>
      <c r="F95" s="94"/>
      <c r="G95" s="94"/>
      <c r="H95" s="94"/>
      <c r="I95" s="94"/>
      <c r="J95" s="94"/>
      <c r="K95" s="95"/>
      <c r="L95" s="40"/>
      <c r="M95" s="87"/>
      <c r="N95" s="87"/>
      <c r="O95" s="87"/>
      <c r="P95" s="41"/>
      <c r="Q95" s="41"/>
      <c r="R95" s="41"/>
      <c r="S95" s="41"/>
      <c r="T95" s="41"/>
      <c r="U95" s="41"/>
      <c r="V95" s="41"/>
    </row>
    <row r="96" spans="1:22" ht="15" customHeight="1" x14ac:dyDescent="0.25">
      <c r="A96" s="96" t="s">
        <v>74</v>
      </c>
      <c r="B96" s="96"/>
      <c r="C96" s="96"/>
      <c r="D96" s="96"/>
      <c r="E96" s="96"/>
      <c r="F96" s="96"/>
      <c r="G96" s="96"/>
      <c r="H96" s="96"/>
      <c r="I96" s="40"/>
      <c r="J96" s="40"/>
      <c r="K96" s="40"/>
      <c r="L96" s="40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 ht="38.25" customHeight="1" x14ac:dyDescent="0.25">
      <c r="A97" s="97"/>
      <c r="B97" s="97"/>
      <c r="C97" s="97"/>
      <c r="D97" s="40"/>
      <c r="E97" s="40"/>
      <c r="F97" s="40"/>
      <c r="G97" s="40"/>
      <c r="H97" s="40"/>
      <c r="I97" s="40"/>
      <c r="J97" s="40"/>
      <c r="K97" s="40"/>
      <c r="L97" s="40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 ht="15" customHeight="1" x14ac:dyDescent="0.25">
      <c r="A99" s="40"/>
      <c r="B99" s="40"/>
      <c r="C99" s="40"/>
      <c r="D99" s="98" t="s">
        <v>75</v>
      </c>
      <c r="E99" s="98"/>
      <c r="F99" s="98"/>
      <c r="I99" s="98" t="s">
        <v>76</v>
      </c>
      <c r="J99" s="98"/>
      <c r="K99" s="98"/>
      <c r="L99" s="98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 ht="36.75" customHeight="1" x14ac:dyDescent="0.25">
      <c r="A100" s="100"/>
      <c r="B100" s="100"/>
      <c r="C100" s="40"/>
      <c r="D100" s="98" t="s">
        <v>77</v>
      </c>
      <c r="E100" s="98"/>
      <c r="F100" s="98"/>
      <c r="I100" s="98" t="s">
        <v>78</v>
      </c>
      <c r="J100" s="98"/>
      <c r="K100" s="98"/>
      <c r="L100" s="98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1:22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1:22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1:22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1:22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1:22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1"/>
      <c r="N131" s="41"/>
      <c r="O131" s="41"/>
      <c r="P131" s="41"/>
      <c r="Q131" s="41"/>
      <c r="R131" s="41"/>
      <c r="S131" s="41"/>
      <c r="T131" s="41"/>
      <c r="U131" s="41"/>
      <c r="V131" s="41"/>
    </row>
    <row r="132" spans="1:22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1"/>
      <c r="N132" s="41"/>
      <c r="O132" s="41"/>
      <c r="P132" s="41"/>
      <c r="Q132" s="41"/>
      <c r="R132" s="41"/>
      <c r="S132" s="41"/>
      <c r="T132" s="41"/>
      <c r="U132" s="41"/>
      <c r="V132" s="41"/>
    </row>
    <row r="133" spans="1:22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1"/>
      <c r="N133" s="41"/>
      <c r="O133" s="41"/>
      <c r="P133" s="41"/>
      <c r="Q133" s="41"/>
      <c r="R133" s="41"/>
      <c r="S133" s="41"/>
      <c r="T133" s="41"/>
      <c r="U133" s="41"/>
      <c r="V133" s="41"/>
    </row>
    <row r="134" spans="1:22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1"/>
      <c r="N134" s="41"/>
      <c r="O134" s="41"/>
      <c r="P134" s="41"/>
      <c r="Q134" s="41"/>
      <c r="R134" s="41"/>
      <c r="S134" s="41"/>
      <c r="T134" s="41"/>
      <c r="U134" s="41"/>
      <c r="V134" s="41"/>
    </row>
    <row r="135" spans="1:22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1"/>
      <c r="N135" s="41"/>
      <c r="O135" s="41"/>
      <c r="P135" s="41"/>
      <c r="Q135" s="41"/>
      <c r="R135" s="41"/>
      <c r="S135" s="41"/>
      <c r="T135" s="41"/>
      <c r="U135" s="41"/>
      <c r="V135" s="41"/>
    </row>
    <row r="136" spans="1:22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1"/>
      <c r="N136" s="41"/>
      <c r="O136" s="41"/>
      <c r="P136" s="41"/>
      <c r="Q136" s="41"/>
      <c r="R136" s="41"/>
      <c r="S136" s="41"/>
      <c r="T136" s="41"/>
      <c r="U136" s="41"/>
      <c r="V136" s="41"/>
    </row>
    <row r="137" spans="1:22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1"/>
      <c r="N137" s="41"/>
      <c r="O137" s="41"/>
      <c r="P137" s="41"/>
      <c r="Q137" s="41"/>
      <c r="R137" s="41"/>
      <c r="S137" s="41"/>
      <c r="T137" s="41"/>
      <c r="U137" s="41"/>
      <c r="V137" s="41"/>
    </row>
    <row r="138" spans="1:22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1"/>
      <c r="N138" s="41"/>
      <c r="O138" s="41"/>
      <c r="P138" s="41"/>
      <c r="Q138" s="41"/>
      <c r="R138" s="41"/>
      <c r="S138" s="41"/>
      <c r="T138" s="41"/>
      <c r="U138" s="41"/>
      <c r="V138" s="41"/>
    </row>
    <row r="139" spans="1:22" x14ac:dyDescent="0.2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</row>
    <row r="140" spans="1:22" x14ac:dyDescent="0.2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</row>
    <row r="141" spans="1:22" x14ac:dyDescent="0.2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</row>
    <row r="142" spans="1:22" x14ac:dyDescent="0.2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</row>
  </sheetData>
  <autoFilter ref="D21:U46" xr:uid="{00000000-0001-0000-0800-000000000000}"/>
  <mergeCells count="110">
    <mergeCell ref="D99:F99"/>
    <mergeCell ref="I99:L99"/>
    <mergeCell ref="D100:F100"/>
    <mergeCell ref="I100:L100"/>
    <mergeCell ref="A91:E91"/>
    <mergeCell ref="A92:H92"/>
    <mergeCell ref="A93:O93"/>
    <mergeCell ref="A94:K95"/>
    <mergeCell ref="A96:H96"/>
    <mergeCell ref="A97:C97"/>
    <mergeCell ref="A88:E88"/>
    <mergeCell ref="L88:O88"/>
    <mergeCell ref="A89:E89"/>
    <mergeCell ref="L89:O89"/>
    <mergeCell ref="A90:E90"/>
    <mergeCell ref="L90:O90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6:E76"/>
    <mergeCell ref="L76:O76"/>
    <mergeCell ref="A77:E77"/>
    <mergeCell ref="L77:O77"/>
    <mergeCell ref="A78:E78"/>
    <mergeCell ref="L78:O78"/>
    <mergeCell ref="A73:E73"/>
    <mergeCell ref="L73:O73"/>
    <mergeCell ref="A74:E74"/>
    <mergeCell ref="L74:O74"/>
    <mergeCell ref="A75:E75"/>
    <mergeCell ref="L75:O75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61:E61"/>
    <mergeCell ref="L61:O61"/>
    <mergeCell ref="A62:E62"/>
    <mergeCell ref="L62:O62"/>
    <mergeCell ref="A63:E63"/>
    <mergeCell ref="L63:O63"/>
    <mergeCell ref="A57:K57"/>
    <mergeCell ref="A58:E58"/>
    <mergeCell ref="A59:E59"/>
    <mergeCell ref="L59:O59"/>
    <mergeCell ref="A60:E60"/>
    <mergeCell ref="L60:O60"/>
    <mergeCell ref="A49:E50"/>
    <mergeCell ref="A51:E51"/>
    <mergeCell ref="A52:E52"/>
    <mergeCell ref="A53:E53"/>
    <mergeCell ref="A54:E54"/>
    <mergeCell ref="A55:E55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78740157480314965" right="0.51181102362204722" top="0.62992125984251968" bottom="0.78740157480314965" header="0.51181102362204722" footer="0.31496062992125984"/>
  <pageSetup paperSize="9" scale="40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2024-06-19T19:30:22Z</dcterms:created>
  <dcterms:modified xsi:type="dcterms:W3CDTF">2024-06-19T19:30:50Z</dcterms:modified>
</cp:coreProperties>
</file>