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13_ncr:1_{AB07C3BB-0F8C-41D9-9708-0C0541DE4B59}" xr6:coauthVersionLast="47" xr6:coauthVersionMax="47" xr10:uidLastSave="{00000000-0000-0000-0000-000000000000}"/>
  <bookViews>
    <workbookView xWindow="-25320" yWindow="285" windowWidth="25440" windowHeight="15270" xr2:uid="{33390327-32BB-42B0-9877-DE6FF44E7D66}"/>
  </bookViews>
  <sheets>
    <sheet name="HDS" sheetId="1" r:id="rId1"/>
  </sheets>
  <definedNames>
    <definedName name="_xlnm._FilterDatabase" localSheetId="0" hidden="1">HDS!$D$21:$U$46</definedName>
    <definedName name="_xlnm.Print_Area" localSheetId="0">HDS!$A$1:$V$103</definedName>
    <definedName name="_xlnm.Print_Titles" localSheetId="0">HDS!$57:$58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1" l="1" a="1"/>
  <c r="L92" i="1" s="1"/>
  <c r="L91" i="1" a="1"/>
  <c r="L91" i="1" s="1"/>
  <c r="F91" i="1"/>
  <c r="L90" i="1" a="1"/>
  <c r="L90" i="1" s="1"/>
  <c r="L89" i="1"/>
  <c r="L89" i="1" a="1"/>
  <c r="L88" i="1" a="1"/>
  <c r="L88" i="1" s="1"/>
  <c r="L87" i="1" a="1"/>
  <c r="L87" i="1" s="1"/>
  <c r="L86" i="1"/>
  <c r="L86" i="1" a="1"/>
  <c r="L85" i="1" a="1"/>
  <c r="L85" i="1" s="1"/>
  <c r="L84" i="1" a="1"/>
  <c r="L84" i="1" s="1"/>
  <c r="L83" i="1"/>
  <c r="L83" i="1" a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5" i="1"/>
  <c r="L75" i="1" a="1"/>
  <c r="L74" i="1" a="1"/>
  <c r="L74" i="1" s="1"/>
  <c r="L73" i="1" a="1"/>
  <c r="L73" i="1" s="1"/>
  <c r="L72" i="1" a="1"/>
  <c r="L72" i="1" s="1"/>
  <c r="L69" i="1" a="1"/>
  <c r="L69" i="1" s="1"/>
  <c r="L68" i="1" a="1"/>
  <c r="L68" i="1" s="1"/>
  <c r="L67" i="1"/>
  <c r="L67" i="1" a="1"/>
  <c r="L66" i="1" a="1"/>
  <c r="L66" i="1" s="1"/>
  <c r="F66" i="1"/>
  <c r="L65" i="1" a="1"/>
  <c r="L65" i="1" s="1"/>
  <c r="F65" i="1"/>
  <c r="F93" i="1" s="1"/>
  <c r="L64" i="1" a="1"/>
  <c r="L64" i="1" s="1"/>
  <c r="L63" i="1" a="1"/>
  <c r="L63" i="1" s="1"/>
  <c r="L62" i="1"/>
  <c r="L62" i="1" a="1"/>
  <c r="L61" i="1" a="1"/>
  <c r="L61" i="1" s="1"/>
  <c r="L60" i="1" a="1"/>
  <c r="L60" i="1" s="1"/>
  <c r="L59" i="1" a="1"/>
  <c r="L59" i="1" s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7" authorId="0" shapeId="0" xr:uid="{3FE5A1B9-C215-4C58-9CDA-89096ED92589}">
      <text>
        <r>
          <rPr>
            <sz val="10"/>
            <rFont val="Arial"/>
            <family val="2"/>
          </rPr>
          <t xml:space="preserve">R$ 17.220,00 -  REPASSE DE RECURSOS FINANCEIROS À ASSOCIAÇÃO DE GESTÃO, INOVAÇÃO E R
ESULTADOS EM SAÚDE A TÍTULO DE INVESTIMENTO, PARA A CONTRATAÇÃO DE SERVIÇO D
E CERTIFICAÇÃO DIGITAL, A FIM DE VIABILIZAR O ATENDIMENTO À PORTARIA Nº 1046
/2019 - SES NO HOSPITAL ESTADUAL DE DERMATOLOGIA SANITÁRIA E REABILITAÇÃO SA
NTA MARTA - HDS.
.
REPASSE CONFORME INFORMAÇÃO Nº 7/2022 - SUTIS- 18353, PROC.201900010049118,
CERTIFICADO DIGITAL.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S28" authorId="0" shapeId="0" xr:uid="{85181059-8BA3-46B1-B2AC-9B6936DEEB3E}">
      <text>
        <r>
          <rPr>
            <sz val="10"/>
            <rFont val="Arial"/>
            <family val="2"/>
          </rPr>
          <t xml:space="preserve">R$ 211.510,00 - REPASSE DE RECURSOS FINANCEIROS AO HOSPITAL ESTADUAL DE DERMATOLO- G
IA SANITÁRIA E REABILITAÇÃO SANTA MARTA (HDS)/AGIR, À TÍTULO DE INVESTI- MEN
TO, PARA ADOÇÃO EM SEUS SISTEMAS DE GESTÃO HOSPITALAR DOS PADRÕES DE IN- TEROPERABILIDADE BASEADOS NA TECNOLOGIA HTML5, EM ATENDIMENTO À PORTARIA Nº 104
6/2019 - SES.
.
REPASSE CONFORME INFORMAÇÃO Nº 7/2022 - SUTIS- 18353, PROC.201900010049118,
IMPLANTAÇÃO DO SISTEMA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S45" authorId="0" shapeId="0" xr:uid="{ABBB1D75-7456-4264-A16E-B07E09041E6C}">
      <text>
        <r>
          <rPr>
            <sz val="10"/>
            <rFont val="Arial"/>
            <family val="2"/>
          </rPr>
          <t xml:space="preserve">R$ 50,00 - INVESTIMENTO, PARA ADOÇÃO EM SEUS SISTEMAS DE GESTÃO HOSPITALAR DOS PADRÕES DE IN- TEROPERABILIDADE BASEADOS NA TECNOLOGIA HTML5, EM ATENDIMENTO À PORTARIA Nº 1046/2019 - SES..DOCUMENTAÇÃO: REQUISIÇÃO DE DESPESA N° 36/2020–GAOS, DESP N°42/2020-SUTIS, DESP N°201/2020-GAOS, OFÍCIO N°6766/2020-SE AGIR,DESPACHO Nº 655/2020 - SGI, ANEXO II N° 246/2020.PROCESSO SEI 201900010049118. - REPASSE INVESTIMENTO IMPLANTAÇÃO SISTEMA
</t>
        </r>
      </text>
    </comment>
    <comment ref="F59" authorId="0" shapeId="0" xr:uid="{FCA3EDBF-095E-49BD-90C5-2E1201DEBEA9}">
      <text>
        <r>
          <rPr>
            <sz val="10"/>
            <rFont val="Arial"/>
            <family val="2"/>
          </rPr>
          <t xml:space="preserve">R$ 604.093,18 - PARTE DA FOLHA DE PESSOAL REFERENCIA DEZEMBRO/21, LANÇADA NA PLANILHA DE REPASSE MENSAL JAN/22 , (VALOR DA  FOLHA LANÇADO NA PLANILHA DE PAGAMENTO...........R$ 702.116,80) O RESTANTE FOI GLOSADO NA PARCELA DE FEV/22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0" authorId="0" shapeId="0" xr:uid="{F3E8308C-BEA5-4D26-B039-1FA5DB945FC3}">
      <text>
        <r>
          <rPr>
            <sz val="10"/>
            <rFont val="Arial"/>
            <family val="2"/>
          </rPr>
          <t xml:space="preserve">FOLHA DE PESSOAL REFERENCIA JAN/22,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1" authorId="0" shapeId="0" xr:uid="{5D328B1B-CD9A-4512-B7A5-047DDCBE9D99}">
      <text>
        <r>
          <rPr>
            <sz val="10"/>
            <rFont val="Arial"/>
            <family val="2"/>
          </rPr>
          <t xml:space="preserve">FOLHA DE PESSOAL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2" authorId="0" shapeId="0" xr:uid="{66169307-6550-4A90-BCDB-9F5A738311F9}">
      <text>
        <r>
          <rPr>
            <sz val="10"/>
            <rFont val="Arial"/>
            <family val="2"/>
          </rPr>
          <t xml:space="preserve">
R$663.789,52  - FOLHA DE PESSOAL REFERENCIA  MARÇO/ 22, LANÇADA NA PLANILHA DE REPASSE MENSAL ABRIL /22.</t>
        </r>
      </text>
    </comment>
    <comment ref="F63" authorId="0" shapeId="0" xr:uid="{0F993867-D1F3-4673-83F9-5EBF84A0BD27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R$680.027,50  - FOLHA DE PESSOAL REFERENCIA   ABRIL/ 22, LANÇADA NA PLANILHA DE REPASSE MENSAL MAIO /22.</t>
        </r>
      </text>
    </comment>
    <comment ref="F64" authorId="0" shapeId="0" xr:uid="{0015D34B-EA85-43D4-A807-CB5FDE23A114}">
      <text>
        <r>
          <rPr>
            <sz val="10"/>
            <rFont val="Arial"/>
            <family val="2"/>
          </rPr>
          <t xml:space="preserve">
R$ 661.762,52 - FOLHA DE PESSOAL REFERENCIA  MAIO/ 22, LANÇADA NA PLANILHA DE REPASSE MENSALJUNHO /22.</t>
        </r>
      </text>
    </comment>
    <comment ref="F65" authorId="0" shapeId="0" xr:uid="{C833E819-9DAF-45EB-A064-44D2AE93C90D}">
      <text>
        <r>
          <rPr>
            <sz val="10"/>
            <rFont val="Arial"/>
            <family val="2"/>
          </rPr>
          <t xml:space="preserve">
R$592.716,54  - PARTE DA FOLHA DE PESSOAL REFERENCIA JUNHO/  22, LANÇADA NA PLANILHA DE REPASSE MENSAL JULHO /22 (VALOR TOTAL DA FOLHA: R$ 690.681,54).</t>
        </r>
      </text>
    </comment>
    <comment ref="F66" authorId="0" shapeId="0" xr:uid="{F0190109-0B9A-4B2A-B3F0-58ED2E50B677}">
      <text>
        <r>
          <rPr>
            <sz val="10"/>
            <rFont val="Arial"/>
            <family val="2"/>
          </rPr>
          <t xml:space="preserve">
R$ 692.225,81 - PARTE DA FOLHA DE PESSOAL REFERÊNCIA JULHO 22, LANÇADA NA PLANILHA DE REPASSE MENSAL AGOSTO/22,  (VALOR TOTAL DA FOLHA 694.890,57) RESTANTE DE R$ 2.664,76 FOI DEDUZIDO DA PARCELA DE SET/22.
</t>
        </r>
      </text>
    </comment>
    <comment ref="F67" authorId="0" shapeId="0" xr:uid="{E04D5C71-64B9-4E3F-8EBB-409D231D0B67}">
      <text>
        <r>
          <rPr>
            <sz val="10"/>
            <rFont val="Arial"/>
            <family val="2"/>
          </rPr>
          <t xml:space="preserve">R$ 720.902,37- FOLHA DE PESSOAL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0" shapeId="0" xr:uid="{EBEA32A6-6568-4CBD-9C9E-9FE1940DAA1D}">
      <text>
        <r>
          <rPr>
            <sz val="10"/>
            <rFont val="Arial"/>
            <family val="2"/>
          </rPr>
          <t xml:space="preserve">
R$679.206,04 - FOLHA DE PESSOAL REFERENCIA SET/22, LANÇADA NA PLANILHA DE REPASSE MENSAL OUT/22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9" authorId="0" shapeId="0" xr:uid="{56ADFABF-80EE-493C-BE67-A1E8BD5A4938}">
      <text>
        <r>
          <rPr>
            <sz val="10"/>
            <rFont val="Arial"/>
            <family val="2"/>
          </rPr>
          <t xml:space="preserve">
R$683.823,28 - FOLHA DE PESSOAL REFERENCIA OUT/22, LANÇADA NA PLANILHA DE REPASSE MENSAL NOV/22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0" authorId="0" shapeId="0" xr:uid="{2530866D-6633-463A-AE3D-D5A20265A158}">
      <text>
        <r>
          <rPr>
            <sz val="10"/>
            <rFont val="Arial"/>
            <family val="2"/>
          </rPr>
          <t>R$ 668.136,81</t>
        </r>
        <r>
          <rPr>
            <sz val="9"/>
            <color rgb="FF000000"/>
            <rFont val="Segoe UI"/>
            <family val="2"/>
            <charset val="1"/>
          </rPr>
          <t xml:space="preserve"> -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>R$ 856.054,36</t>
        </r>
        <r>
          <rPr>
            <sz val="9"/>
            <color rgb="FF000000"/>
            <rFont val="Segoe UI"/>
            <family val="2"/>
            <charset val="1"/>
          </rPr>
          <t>-   FOLHA DE PESSOAL REFERENCIA DEZ/22, LANÇADA NA PLANILHA DE REPASSE MENSALJAN/23 
.</t>
        </r>
      </text>
    </comment>
    <comment ref="F72" authorId="0" shapeId="0" xr:uid="{16DD5622-0C5E-4F03-A5F0-2C9E528CC2FC}">
      <text>
        <r>
          <rPr>
            <sz val="10"/>
            <rFont val="Arial"/>
            <family val="2"/>
          </rPr>
          <t xml:space="preserve"> FOLHA - REFERÊNCIA NOV/21- LANÇADO PLANILHA PAGAMENTO GEFIC EM DEZ/21.
</t>
        </r>
        <r>
          <rPr>
            <sz val="9"/>
            <color rgb="FF000000"/>
            <rFont val="Segoe UI"/>
            <family val="2"/>
            <charset val="1"/>
          </rPr>
          <t xml:space="preserve">RESTANTE  DA FOLHA ................................R$ 17.590,19  (VALOR DA  FOLHA LANÇADO NA PLANILHA DE PAGAMENTO...........R$ 696.243)
</t>
        </r>
      </text>
    </comment>
    <comment ref="F73" authorId="0" shapeId="0" xr:uid="{7E674A11-A48B-4FFB-B00E-49326492DC26}">
      <text>
        <r>
          <rPr>
            <sz val="10"/>
            <rFont val="Arial"/>
            <family val="2"/>
          </rPr>
          <t xml:space="preserve"> FOLHA - REFERÊNCIA DEZ/21- LANÇADO PLANILHA PAGAMENTO GEFIC EM JAN/22
</t>
        </r>
        <r>
          <rPr>
            <sz val="9"/>
            <color rgb="FF000000"/>
            <rFont val="Segoe UI"/>
            <family val="2"/>
            <charset val="1"/>
          </rPr>
          <t xml:space="preserve">RESTANTE  DA FOLHA ................................R$ 98.023,62  (VALOR DA  FOLHA LANÇADO NA PLANILHA DE PAGAMENTO...........R$ 702.116,80)
</t>
        </r>
      </text>
    </comment>
    <comment ref="F74" authorId="0" shapeId="0" xr:uid="{1C928D65-7AB9-42DE-BEF6-E918F5049C34}">
      <text>
        <r>
          <rPr>
            <sz val="10"/>
            <rFont val="Arial"/>
            <family val="2"/>
          </rPr>
          <t xml:space="preserve">
R$ 97.965,00  - RESTANTE DA FOLHA DE PESSOAL REFERENCIA JUNHO/  22, LANÇADA NA PLANILHA DE REPASSE MENSAL JULHO /22 (VALOR TOTAL DA FOLHA: R$ 690.681,54).</t>
        </r>
      </text>
    </comment>
    <comment ref="F75" authorId="0" shapeId="0" xr:uid="{D21896B5-D27D-4EBD-9B95-B63AF0C0198D}">
      <text>
        <r>
          <rPr>
            <sz val="10"/>
            <rFont val="Arial"/>
            <family val="2"/>
          </rPr>
          <t xml:space="preserve">R$ 2.664,76 -RESTANTE DA FOLHA DE PESSOAL REFERÊNCIA JULHO 22, LANÇADA NA PLANILHA DE REPASSE MENSAL AGOSTO/22 (VALOR TOTAL DA FOLHA 694.890,57).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6" authorId="0" shapeId="0" xr:uid="{4FA69C43-FB9C-48C9-9E16-DE1EB40D9809}">
      <text>
        <r>
          <rPr>
            <sz val="10"/>
            <rFont val="Arial"/>
            <family val="2"/>
          </rPr>
          <t xml:space="preserve">R$ 5.171,61- RESTANTE CELG OUT/21  LANÇADO NA PLANILHA DE NOV/21 ,( VALOR DA FATURA R$ 22.171,61) 
</t>
        </r>
        <r>
          <rPr>
            <sz val="9"/>
            <color rgb="FF000000"/>
            <rFont val="Segoe UI"/>
            <family val="2"/>
            <charset val="1"/>
          </rPr>
          <t>.
R$ 20.999,59 - CELG JAN/22LANÇADO NA PLANILHA DE FEV/22</t>
        </r>
      </text>
    </comment>
    <comment ref="F78" authorId="0" shapeId="0" xr:uid="{02D46AF8-CFF4-4024-9C35-10490123CF9A}">
      <text>
        <r>
          <rPr>
            <sz val="10"/>
            <rFont val="Arial"/>
            <family val="2"/>
          </rPr>
          <t xml:space="preserve">CELG FEV/22 LANÇADO NA PLANILHA DE MAR/22
</t>
        </r>
      </text>
    </comment>
    <comment ref="F79" authorId="0" shapeId="0" xr:uid="{AEDBBF54-83D4-4E8F-9338-A7226F34B2CE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MARÇO/22 LANÇADO NA PLANILHA DE ABRIL/22.</t>
        </r>
      </text>
    </comment>
    <comment ref="F80" authorId="0" shapeId="0" xr:uid="{F8FBB7E9-FBCB-4E2C-A2FA-FBABEE0ACCD2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ABRIL/22 LANÇADO NA PLANILHA DE MAIO/22.</t>
        </r>
      </text>
    </comment>
    <comment ref="F81" authorId="0" shapeId="0" xr:uid="{DDBF77E7-9468-43E6-9FD2-DF0A7C7FF184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MAIO /22 LANÇADO NA PLANILHA DE JUNHO/22.</t>
        </r>
      </text>
    </comment>
    <comment ref="F82" authorId="0" shapeId="0" xr:uid="{7460439B-2969-408B-BC80-EBB5D85EBE58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JUNHO /22 LANÇADO NA PLANILHA DE JULHO/22.</t>
        </r>
      </text>
    </comment>
    <comment ref="F83" authorId="0" shapeId="0" xr:uid="{56362F54-C140-43FD-B29F-AA54AF6978E8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Segoe UI"/>
            <family val="2"/>
            <charset val="1"/>
          </rPr>
          <t>CELG JULHO/22 LANÇADO NA PLANILHA DE AGOSTO/22.</t>
        </r>
      </text>
    </comment>
    <comment ref="F84" authorId="0" shapeId="0" xr:uid="{C2DABDB1-A030-42B6-8185-491C18F15874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85" authorId="0" shapeId="0" xr:uid="{99072615-F9D3-42D5-863D-D83A10923E90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86" authorId="0" shapeId="0" xr:uid="{E5371ADE-1DE9-494D-979D-C11E76E7942C}">
      <text>
        <r>
          <rPr>
            <sz val="10"/>
            <rFont val="Arial"/>
            <family val="2"/>
          </rPr>
          <t xml:space="preserve">CELG OUT/22 LANÇADO NA PLANILHA DE NOV/22
</t>
        </r>
      </text>
    </comment>
    <comment ref="F87" authorId="0" shapeId="0" xr:uid="{9764FF30-8198-42C7-9234-AA38AC22CDAA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R$21.997,35 -</t>
        </r>
        <r>
          <rPr>
            <sz val="9"/>
            <color rgb="FF000000"/>
            <rFont val="Segoe UI"/>
            <family val="2"/>
            <charset val="1"/>
          </rPr>
          <t xml:space="preserve"> CELG NOV/22 LANÇADO NA PLANILHA DE DEZ/22
.
 CELG  DEZ/22 LANÇADO NA PLANILHA DE JAN/22
16220742....................... </t>
        </r>
        <r>
          <rPr>
            <b/>
            <sz val="9"/>
            <color rgb="FF000000"/>
            <rFont val="Segoe UI"/>
            <family val="2"/>
            <charset val="1"/>
          </rPr>
          <t xml:space="preserve">R$227,58
</t>
        </r>
        <r>
          <rPr>
            <sz val="9"/>
            <color rgb="FF000000"/>
            <rFont val="Segoe UI"/>
            <family val="2"/>
            <charset val="1"/>
          </rPr>
          <t>16020212........................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R$ 9.488,31
</t>
        </r>
        <r>
          <rPr>
            <sz val="9"/>
            <color rgb="FF000000"/>
            <rFont val="Segoe UI"/>
            <family val="2"/>
            <charset val="1"/>
          </rPr>
          <t>16220730........................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R$ 71,09
</t>
        </r>
        <r>
          <rPr>
            <sz val="9"/>
            <color rgb="FF000000"/>
            <rFont val="Segoe UI"/>
            <family val="2"/>
            <charset val="1"/>
          </rPr>
          <t>16020327........................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R$ 7.723,17
</t>
        </r>
        <r>
          <rPr>
            <sz val="9"/>
            <color rgb="FF000000"/>
            <rFont val="Segoe UI"/>
            <family val="2"/>
            <charset val="1"/>
          </rPr>
          <t>TOTAL DESCONTADO.................</t>
        </r>
        <r>
          <rPr>
            <b/>
            <sz val="9"/>
            <color rgb="FF000000"/>
            <rFont val="Segoe UI"/>
            <family val="2"/>
            <charset val="1"/>
          </rPr>
          <t>R$ 17.510,15</t>
        </r>
      </text>
    </comment>
    <comment ref="F89" authorId="0" shapeId="0" xr:uid="{3A53D27B-54E5-4A22-BF80-068A636432BA}">
      <text>
        <r>
          <rPr>
            <sz val="10"/>
            <rFont val="Arial"/>
            <family val="2"/>
          </rPr>
          <t>R$ 64.947,76 - DESPACHO Nº 4078/2022 - GAB (000034693766), para que os repasses de custeio fosse efetivados somente  no montante remanescente ao valor do custeio, devendo ser abatido o valor existente em conta, conforme saldo disposto no Despacho nº 2252/2022 (000034621318), processo 202211867001754.</t>
        </r>
      </text>
    </comment>
    <comment ref="F90" authorId="0" shapeId="0" xr:uid="{F626CE8C-C299-4BA0-AF09-097F6302CCB5}">
      <text>
        <r>
          <rPr>
            <sz val="10"/>
            <rFont val="Arial"/>
            <family val="2"/>
          </rPr>
          <t xml:space="preserve">R$  3.070.343,27-  DESCONTO DE SALDO REMANESCENTE VISTO AJUSTE DO VALOR DEVIDO TENDO COMO PARAMETRO A   PROJEÇÃO DOS GASTOS DA UNIDADE IPARA NOV E DEZ/22 NFORMADA PELA CAC ( PROC.202200010066719), E CONFORME DESPACHO Nº 4974/2022 -SES/GAB-03076 (000036061574) 
</t>
        </r>
      </text>
    </comment>
    <comment ref="F91" authorId="0" shapeId="0" xr:uid="{C810B1FA-6883-40C5-8AE7-AE9BAD81DDC5}">
      <text>
        <r>
          <rPr>
            <sz val="10"/>
            <rFont val="Arial"/>
            <family val="2"/>
          </rPr>
          <t xml:space="preserve">R$  3.063.697,17-  DESCONTO DE SALDO REMANESCENTE VISTO AJUSTE DO VALOR DEVIDO TENDO COMO PARAMETRO A   PROJEÇÃO DOS GASTOS DA UNIDADE IPARA NOV E DEZ/22 NFORMADA PELA CAC ( PROC.202200010066719), E CONFORME DESPACHO Nº 4974/2022 -SES/GAB-03076 (000036061574) </t>
        </r>
      </text>
    </comment>
    <comment ref="F92" authorId="0" shapeId="0" xr:uid="{C5A9B7D3-9943-4107-80B6-939135318706}">
      <text>
        <r>
          <rPr>
            <sz val="10"/>
            <rFont val="Arial"/>
            <family val="2"/>
          </rPr>
          <t xml:space="preserve">R$  2.204.277,54-  DESCONTO DE SALDO REMANESCENTE VISTO AJUSTE DO VALOR DEVIDO TENDO COMO PARAMETRO A   PROJEÇÃO DOS GASTOS DA UNIDADE IPARA NOV E DEZ/22 NFORMADA PELA CAC ( PROC.202200010066719), E CONFORME DESPACHO Nº 4974/2022 -SES/GAB-03076 (000036061574)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<sst xmlns="http://schemas.openxmlformats.org/spreadsheetml/2006/main" count="202" uniqueCount="77">
  <si>
    <t>Relatório Resumido da Execução Orçamentária e Financeira por Contrato de Gestão</t>
  </si>
  <si>
    <t>Mês/Ano: 2022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</si>
  <si>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</si>
  <si>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</si>
  <si>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</si>
  <si>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</si>
  <si>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</si>
  <si>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- 8º Termo Aditivo, 9º Termo Aditivo</t>
  </si>
  <si>
    <t xml:space="preserve">Vigência do Contrato de Gestão:  Início 01/12/2013 Término 27/06/2014 / 8° INCIO  28/03/2021 termino 27/03/2022 e 9º Início 28/03/2022 Término 27/03/2023  </t>
  </si>
  <si>
    <t>Previsão de Repasse Mensal do Contrato de Gestão/ADITIVO - Custeio : R$ 3.134.802,12  e  9° CUSTEIO: 3.134.802,12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</si>
  <si>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</si>
  <si>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</si>
  <si>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</si>
  <si>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</si>
  <si>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</si>
  <si>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</si>
  <si>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</si>
  <si>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</si>
  <si>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</si>
  <si>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</si>
  <si>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</si>
  <si>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</si>
  <si>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</si>
  <si>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</si>
  <si>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</si>
  <si>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</si>
  <si>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</si>
  <si>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</si>
  <si>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</si>
  <si>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</si>
  <si>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</si>
  <si>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</si>
  <si>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</si>
  <si>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</si>
  <si>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</si>
  <si>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</si>
  <si>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</si>
  <si>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</si>
  <si>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</si>
  <si>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</si>
  <si>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</si>
  <si>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</si>
  <si>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</si>
  <si>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</si>
  <si>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</si>
  <si>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3.1.90.11.10</t>
  </si>
  <si>
    <t>01/2022</t>
  </si>
  <si>
    <t>SES/GAAL-11410, SES/GMAE-14421 E SES/SUPECC-03082.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</si>
  <si>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</si>
  <si>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</si>
  <si>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</si>
  <si>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</si>
  <si>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</si>
  <si>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</si>
  <si>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</si>
  <si>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</si>
  <si>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</si>
  <si>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</si>
  <si>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</si>
  <si>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R$ 668.136,81 - FOLHA DE PESSOAL REFERENCIA NOV/22, LANÇADA NA PLANILHA DE REPASSE MENSAL DEZ/22 .
.</t>
  </si>
  <si>
    <t xml:space="preserve">R$ 856.054,36-   FOLHA DE PESSOAL REFERENCIA DEZ/22, LANÇADA NA PLANILHA DE REPASSE MENSALJAN/23 
</t>
  </si>
  <si>
    <t>Glosa- Concessionárias (faturas da energia).</t>
  </si>
  <si>
    <t>3.3.90.39.04</t>
  </si>
  <si>
    <t>R$ 5.171,61- RESTANTE CELG OUT/21  LANÇADO NA PLANILHA DE NOV/21 ,( VALOR DA FATURA R$ 22.171,61) 
.</t>
  </si>
  <si>
    <t>R$ 20.999,59 - CELG JAN/22LANÇADO NA PLANILHA DE FEV/22</t>
  </si>
  <si>
    <t>Glossa projeção da CAC</t>
  </si>
  <si>
    <t> 202211867001754</t>
  </si>
  <si>
    <t xml:space="preserve"> Despacho nº 2252/2022 (000034621318), </t>
  </si>
  <si>
    <t xml:space="preserve">E CONFORME DESPACHO Nº 4974/2022 -SES/GAB-03076 (000036061574) 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</si>
  <si>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</si>
  <si>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</si>
  <si>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R$ 17.220,00 -  </t>
    </r>
    <r>
      <rPr>
        <sz val="10"/>
        <color rgb="FF000000"/>
        <rFont val="Calibri"/>
        <family val="2"/>
      </rPr>
      <t xml:space="preserve">REPASSE DE RECURSOS FINANCEIROS À ASSOCIAÇÃO DE GESTÃO, INOVAÇÃO E RESULTADOS EM SAÚDE A TÍTULO DE INVESTIMENTO, PARA A CONTRATAÇÃO DE SERVIÇO DE CERTIFICAÇÃO DIGITAL, A FIM DE VIABILIZAR O ATENDIMENTO À PORTARIA Nº 1046/2019 - SES NO HOSPITAL ESTADUAL DE DERMATOLOGIA SANITÁRIA E REABILITAÇÃO SANTA MARTA - HDS.REPASSE CONFORME INFORMAÇÃO Nº 7/2022 - SUTIS- 18353, PROC.201900010049118,CERTIFICADO DIGITAL.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R$ 211.510,00 - </t>
    </r>
    <r>
      <rPr>
        <sz val="10"/>
        <color rgb="FF000000"/>
        <rFont val="Calibri"/>
        <family val="2"/>
      </rPr>
      <t xml:space="preserve">REPASSE DE RECURSOS FINANCEIROS AO HOSPITAL ESTADUAL DE DERMATOLO- GIA SANITÁRIA E REABILITAÇÃO SANTA MARTA (HDS)/AGIR, À TÍTULO DE INVESTI- MENTO, PARA ADOÇÃO EM SEUS SISTEMAS DE GESTÃO HOSPITALAR DOS PADRÕES DE IN- TEROPERABILIDADE BASEADOSNATECNOLOGIA HTML5, EM ATENDIMENTO À PORTARIA Nº 1046/2019 - SES. REPASSE CONFORME INFORMAÇÃO Nº 7/2022 - SUTIS- 18353, PROC.201900010049118,IMPLANTAÇÃO DO SISTEMA.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>R$ 50,00 -</t>
    </r>
    <r>
      <rPr>
        <sz val="10"/>
        <color rgb="FF000000"/>
        <rFont val="Calibri"/>
        <family val="2"/>
      </rPr>
      <t xml:space="preserve"> INVESTIMENTO, PARA ADOÇÃO EM SEUS SISTEMAS DE GESTÃO HOSPITALAR DOS PADRÕES DE IN- TEROPERABILIDADE BASEADOS NA TECNOLOGIA HTML5, EM ATENDIMENTO À PORTARIA Nº 1046/2019 - SES..DOCUMENTAÇÃO: REQUISIÇÃO DE DESPESA N° 36/2020–GAOS, DESP N°42/2020-SUTIS, DESP N°201/2020-GAOS, OFÍCIO N°6766/2020-SE AGIR,DESPACHO Nº 655/2020 - SGI, ANEXO II N° 246/2020.PROCESSO SEI 201900010049118. - REPASSE INVESTIMENTO IMPLANTAÇÃO SISTEMA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</si>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</sst>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m\-yy;@"/>
    <numFmt numFmtId="165" formatCode="_-* #,##0.00_-;\-* #,##0.00_-;_-* \-??_-;_-@_-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1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3" fillId="4" borderId="12" xfId="0" applyFont="1" applyFill="1" applyBorder="1" applyAlignment="1">
      <alignment wrapText="1"/>
    </xf>
    <xf numFmtId="165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6" fillId="0" borderId="18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0" fillId="0" borderId="18" xfId="0" applyNumberFormat="1" applyBorder="1" applyAlignment="1">
      <alignment horizontal="center" vertical="center"/>
    </xf>
    <xf numFmtId="4" fontId="6" fillId="0" borderId="19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5" fontId="6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165" fontId="6" fillId="0" borderId="18" xfId="2" applyFont="1" applyBorder="1" applyAlignment="1" applyProtection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165" fontId="6" fillId="0" borderId="17" xfId="2" applyFont="1" applyBorder="1" applyAlignment="1" applyProtection="1">
      <alignment horizontal="center" vertical="center"/>
    </xf>
    <xf numFmtId="4" fontId="6" fillId="0" borderId="17" xfId="2" applyNumberFormat="1" applyFont="1" applyBorder="1" applyAlignment="1" applyProtection="1">
      <alignment horizontal="center" vertical="center"/>
    </xf>
    <xf numFmtId="0" fontId="5" fillId="5" borderId="17" xfId="0" applyFont="1" applyFill="1" applyBorder="1" applyAlignment="1">
      <alignment vertical="center" wrapText="1"/>
    </xf>
    <xf numFmtId="165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C1B4B23D-005B-414C-959E-741E4CCE0F90}"/>
    <cellStyle name="Vírgula 44" xfId="2" xr:uid="{D92E28B1-8062-4787-893D-1C5EE4764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9C85-2679-4BE2-95C6-6F2B075777D8}">
  <sheetPr codeName="Planilha3">
    <tabColor rgb="FF92D050"/>
    <pageSetUpPr fitToPage="1"/>
  </sheetPr>
  <dimension ref="A1:AD145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customWidth="1"/>
    <col min="3" max="3" width="18.140625" style="77" customWidth="1"/>
    <col min="4" max="7" width="16.42578125" customWidth="1"/>
    <col min="8" max="8" width="18.140625" customWidth="1"/>
    <col min="9" max="20" width="15.42578125" customWidth="1"/>
    <col min="21" max="22" width="16.85546875" customWidth="1"/>
    <col min="23" max="24" width="11.285156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3"/>
      <c r="Y11" s="3"/>
      <c r="Z11" s="3"/>
      <c r="AA11" s="3"/>
      <c r="AB11" s="3"/>
      <c r="AC11" s="3"/>
      <c r="AD11" s="3"/>
    </row>
    <row r="12" spans="1:30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  <c r="X14" s="3"/>
      <c r="Y14" s="3"/>
      <c r="Z14" s="3"/>
      <c r="AA14" s="3"/>
      <c r="AB14" s="3"/>
      <c r="AC14" s="3"/>
      <c r="AD14" s="3"/>
    </row>
    <row r="15" spans="1:30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  <c r="X15" s="3"/>
      <c r="Y15" s="3"/>
      <c r="Z15" s="3"/>
      <c r="AA15" s="3"/>
      <c r="AB15" s="3"/>
      <c r="AC15" s="3"/>
      <c r="AD15" s="3"/>
    </row>
    <row r="16" spans="1:30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  <c r="X16" s="3"/>
      <c r="Y16" s="3"/>
      <c r="Z16" s="3"/>
      <c r="AA16" s="3"/>
      <c r="AB16" s="3"/>
      <c r="AC16" s="3"/>
      <c r="AD16" s="3"/>
    </row>
    <row r="17" spans="1:30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  <c r="X18" s="3"/>
      <c r="Y18" s="3"/>
      <c r="Z18" s="3"/>
      <c r="AA18" s="3"/>
      <c r="AB18" s="3"/>
      <c r="AC18" s="3"/>
      <c r="AD18" s="3"/>
    </row>
    <row r="19" spans="1:30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  <c r="X19" s="3"/>
      <c r="Y19" s="3"/>
      <c r="Z19" s="3"/>
      <c r="AA19" s="3"/>
      <c r="AB19" s="3"/>
      <c r="AC19" s="3"/>
      <c r="AD19" s="3"/>
    </row>
    <row r="20" spans="1:30" ht="76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3"/>
      <c r="X20" s="3"/>
      <c r="Y20" s="3"/>
      <c r="Z20" s="3"/>
      <c r="AA20" s="3"/>
      <c r="AB20" s="3"/>
      <c r="AC20" s="3"/>
      <c r="AD20" s="3"/>
    </row>
    <row r="21" spans="1:30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  <c r="W21" s="3"/>
      <c r="X21" s="3"/>
      <c r="Y21" s="3"/>
      <c r="Z21" s="3"/>
      <c r="AA21" s="3"/>
      <c r="AB21" s="3"/>
      <c r="AC21" s="3"/>
      <c r="AD21" s="3"/>
    </row>
    <row r="22" spans="1:30" ht="15.75" customHeight="1" thickBot="1" x14ac:dyDescent="0.3">
      <c r="A22" s="20"/>
      <c r="B22" s="21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2"/>
      <c r="W22" s="3"/>
      <c r="X22" s="3"/>
      <c r="Y22" s="3"/>
      <c r="Z22" s="3"/>
      <c r="AA22" s="3"/>
      <c r="AB22" s="3"/>
      <c r="AC22" s="3"/>
      <c r="AD22" s="3"/>
    </row>
    <row r="23" spans="1:30" ht="15.75" thickBot="1" x14ac:dyDescent="0.3">
      <c r="A23" s="23">
        <v>44562</v>
      </c>
      <c r="B23" s="24">
        <v>3386031.25</v>
      </c>
      <c r="C23" s="24">
        <v>3386031.25</v>
      </c>
      <c r="D23" s="24">
        <v>7779313.2000000002</v>
      </c>
      <c r="E23" s="24"/>
      <c r="F23" s="24"/>
      <c r="G23" s="25">
        <v>4327966.63</v>
      </c>
      <c r="H23" s="26"/>
      <c r="I23" s="26"/>
      <c r="J23" s="26">
        <v>621683.37</v>
      </c>
      <c r="K23" s="27">
        <v>44562</v>
      </c>
      <c r="L23" s="28">
        <v>2764347.88</v>
      </c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ref="V23:V45" si="0">L23+M23+N23+R23+S23+T23+U23</f>
        <v>2764347.88</v>
      </c>
      <c r="W23" s="3"/>
      <c r="X23" s="3"/>
      <c r="Y23" s="3"/>
      <c r="Z23" s="3"/>
      <c r="AA23" s="3"/>
      <c r="AB23" s="3"/>
      <c r="AC23" s="3"/>
      <c r="AD23" s="3"/>
    </row>
    <row r="24" spans="1:30" ht="15.75" thickBot="1" x14ac:dyDescent="0.3">
      <c r="A24" s="23">
        <v>44562</v>
      </c>
      <c r="B24" s="24"/>
      <c r="C24" s="24"/>
      <c r="D24" s="24"/>
      <c r="E24" s="26"/>
      <c r="F24" s="26"/>
      <c r="G24" s="25"/>
      <c r="H24" s="25"/>
      <c r="I24" s="26"/>
      <c r="J24" s="26"/>
      <c r="K24" s="27">
        <v>44593</v>
      </c>
      <c r="L24" s="28">
        <v>1563618.75</v>
      </c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0"/>
        <v>1563618.75</v>
      </c>
      <c r="W24" s="3"/>
      <c r="X24" s="3"/>
      <c r="Y24" s="3"/>
      <c r="Z24" s="3"/>
      <c r="AA24" s="3"/>
      <c r="AB24" s="3"/>
      <c r="AC24" s="3"/>
      <c r="AD24" s="3"/>
    </row>
    <row r="25" spans="1:30" ht="15.75" thickBot="1" x14ac:dyDescent="0.3">
      <c r="A25" s="23">
        <v>44593</v>
      </c>
      <c r="B25" s="24">
        <v>3386031.25</v>
      </c>
      <c r="C25" s="24">
        <v>3386031.25</v>
      </c>
      <c r="D25" s="24"/>
      <c r="E25" s="31"/>
      <c r="F25" s="31"/>
      <c r="G25" s="25">
        <v>3211817.01</v>
      </c>
      <c r="H25" s="25">
        <v>228730</v>
      </c>
      <c r="I25" s="31"/>
      <c r="J25" s="31">
        <v>761772.53999999992</v>
      </c>
      <c r="K25" s="32">
        <v>44593</v>
      </c>
      <c r="L25" s="33">
        <v>944388.88</v>
      </c>
      <c r="M25" s="34"/>
      <c r="N25" s="34"/>
      <c r="O25" s="34"/>
      <c r="P25" s="34"/>
      <c r="Q25" s="34"/>
      <c r="R25" s="29"/>
      <c r="S25" s="29"/>
      <c r="T25" s="29"/>
      <c r="U25" s="34"/>
      <c r="V25" s="30">
        <f t="shared" si="0"/>
        <v>944388.88</v>
      </c>
      <c r="W25" s="3"/>
      <c r="X25" s="3"/>
      <c r="Y25" s="3"/>
      <c r="Z25" s="3"/>
      <c r="AA25" s="3"/>
      <c r="AB25" s="3"/>
      <c r="AC25" s="3"/>
      <c r="AD25" s="3"/>
    </row>
    <row r="26" spans="1:30" ht="15.75" thickBot="1" x14ac:dyDescent="0.3">
      <c r="A26" s="23">
        <v>44593</v>
      </c>
      <c r="B26" s="24"/>
      <c r="C26" s="24"/>
      <c r="D26" s="24"/>
      <c r="E26" s="31"/>
      <c r="F26" s="31"/>
      <c r="G26" s="25"/>
      <c r="H26" s="25"/>
      <c r="I26" s="31"/>
      <c r="J26" s="31"/>
      <c r="K26" s="32">
        <v>44621</v>
      </c>
      <c r="L26" s="33">
        <v>2267428.13</v>
      </c>
      <c r="M26" s="34"/>
      <c r="N26" s="34"/>
      <c r="O26" s="34"/>
      <c r="P26" s="34"/>
      <c r="Q26" s="34"/>
      <c r="R26" s="29"/>
      <c r="S26" s="29"/>
      <c r="T26" s="29"/>
      <c r="U26" s="34"/>
      <c r="V26" s="30">
        <f t="shared" si="0"/>
        <v>2267428.13</v>
      </c>
      <c r="W26" s="3"/>
      <c r="X26" s="3"/>
      <c r="Y26" s="3"/>
      <c r="Z26" s="3"/>
      <c r="AA26" s="3"/>
      <c r="AB26" s="3"/>
      <c r="AC26" s="3"/>
      <c r="AD26" s="3"/>
    </row>
    <row r="27" spans="1:30" ht="15.75" thickBot="1" x14ac:dyDescent="0.3">
      <c r="A27" s="23">
        <v>44593</v>
      </c>
      <c r="B27" s="24"/>
      <c r="C27" s="24"/>
      <c r="D27" s="24"/>
      <c r="E27" s="31"/>
      <c r="F27" s="31"/>
      <c r="G27" s="25"/>
      <c r="H27" s="25"/>
      <c r="I27" s="31"/>
      <c r="J27" s="31"/>
      <c r="K27" s="32">
        <v>44228</v>
      </c>
      <c r="L27" s="33"/>
      <c r="M27" s="34"/>
      <c r="N27" s="34"/>
      <c r="O27" s="34"/>
      <c r="P27" s="34"/>
      <c r="Q27" s="34"/>
      <c r="R27" s="29"/>
      <c r="S27" s="29">
        <v>17220</v>
      </c>
      <c r="T27" s="29"/>
      <c r="U27" s="34"/>
      <c r="V27" s="30">
        <f t="shared" si="0"/>
        <v>17220</v>
      </c>
      <c r="W27" s="3"/>
      <c r="X27" s="3"/>
      <c r="Y27" s="3"/>
      <c r="Z27" s="3"/>
      <c r="AA27" s="3"/>
      <c r="AB27" s="3"/>
      <c r="AC27" s="3"/>
      <c r="AD27" s="3"/>
    </row>
    <row r="28" spans="1:30" ht="15.75" thickBot="1" x14ac:dyDescent="0.3">
      <c r="A28" s="23">
        <v>44593</v>
      </c>
      <c r="B28" s="24"/>
      <c r="C28" s="24"/>
      <c r="D28" s="24"/>
      <c r="E28" s="31"/>
      <c r="F28" s="31"/>
      <c r="G28" s="25"/>
      <c r="H28" s="25"/>
      <c r="I28" s="31"/>
      <c r="J28" s="31"/>
      <c r="K28" s="32">
        <v>44535</v>
      </c>
      <c r="L28" s="33"/>
      <c r="M28" s="34"/>
      <c r="N28" s="34"/>
      <c r="O28" s="34"/>
      <c r="P28" s="34"/>
      <c r="Q28" s="34"/>
      <c r="R28" s="29"/>
      <c r="S28" s="29">
        <v>211510</v>
      </c>
      <c r="T28" s="29"/>
      <c r="U28" s="34"/>
      <c r="V28" s="30">
        <f t="shared" si="0"/>
        <v>211510</v>
      </c>
      <c r="W28" s="3"/>
      <c r="X28" s="3"/>
      <c r="Y28" s="3"/>
      <c r="Z28" s="3"/>
      <c r="AA28" s="3"/>
      <c r="AB28" s="3"/>
      <c r="AC28" s="3"/>
      <c r="AD28" s="3"/>
    </row>
    <row r="29" spans="1:30" ht="15.75" thickBot="1" x14ac:dyDescent="0.3">
      <c r="A29" s="23">
        <v>44621</v>
      </c>
      <c r="B29" s="24">
        <v>3047428.125</v>
      </c>
      <c r="C29" s="24">
        <v>3047428.125</v>
      </c>
      <c r="D29" s="24"/>
      <c r="E29" s="31"/>
      <c r="F29" s="31"/>
      <c r="G29" s="25">
        <v>116251.08</v>
      </c>
      <c r="H29" s="25"/>
      <c r="I29" s="31"/>
      <c r="J29" s="31">
        <v>656721.52</v>
      </c>
      <c r="K29" s="32">
        <v>44593</v>
      </c>
      <c r="L29" s="33">
        <v>116251.08</v>
      </c>
      <c r="M29" s="34"/>
      <c r="N29" s="34"/>
      <c r="O29" s="34"/>
      <c r="P29" s="34"/>
      <c r="Q29" s="34"/>
      <c r="R29" s="29"/>
      <c r="S29" s="29"/>
      <c r="T29" s="29"/>
      <c r="U29" s="34"/>
      <c r="V29" s="30">
        <f t="shared" si="0"/>
        <v>116251.08</v>
      </c>
      <c r="W29" s="3"/>
      <c r="X29" s="3"/>
      <c r="Y29" s="3"/>
      <c r="Z29" s="3"/>
      <c r="AA29" s="3"/>
      <c r="AB29" s="3"/>
      <c r="AC29" s="3"/>
      <c r="AD29" s="3"/>
    </row>
    <row r="30" spans="1:30" ht="15.75" thickBot="1" x14ac:dyDescent="0.3">
      <c r="A30" s="23">
        <v>44621</v>
      </c>
      <c r="B30" s="24">
        <v>376797.62</v>
      </c>
      <c r="C30" s="24">
        <v>313480.21000000002</v>
      </c>
      <c r="D30" s="24">
        <v>3448282.33</v>
      </c>
      <c r="E30" s="31"/>
      <c r="F30" s="31"/>
      <c r="G30" s="25"/>
      <c r="H30" s="25"/>
      <c r="I30" s="31"/>
      <c r="J30" s="31">
        <v>0</v>
      </c>
      <c r="K30" s="32"/>
      <c r="L30" s="34"/>
      <c r="M30" s="34"/>
      <c r="N30" s="34"/>
      <c r="O30" s="34"/>
      <c r="P30" s="34"/>
      <c r="Q30" s="34"/>
      <c r="R30" s="29"/>
      <c r="S30" s="29"/>
      <c r="T30" s="29"/>
      <c r="U30" s="34"/>
      <c r="V30" s="30">
        <f t="shared" si="0"/>
        <v>0</v>
      </c>
      <c r="W30" s="3"/>
      <c r="X30" s="3"/>
      <c r="Y30" s="3"/>
      <c r="Z30" s="3"/>
      <c r="AA30" s="3"/>
      <c r="AB30" s="3"/>
      <c r="AC30" s="3"/>
      <c r="AD30" s="3"/>
    </row>
    <row r="31" spans="1:30" ht="15.75" thickBot="1" x14ac:dyDescent="0.3">
      <c r="A31" s="23">
        <v>44652</v>
      </c>
      <c r="B31" s="24">
        <v>3767976.21</v>
      </c>
      <c r="C31" s="24">
        <v>3134802.12</v>
      </c>
      <c r="D31" s="24"/>
      <c r="E31" s="31"/>
      <c r="F31" s="31"/>
      <c r="G31" s="25"/>
      <c r="H31" s="25"/>
      <c r="I31" s="31"/>
      <c r="J31" s="31">
        <v>687944.54</v>
      </c>
      <c r="K31" s="32"/>
      <c r="L31" s="34"/>
      <c r="M31" s="34"/>
      <c r="N31" s="34"/>
      <c r="O31" s="34"/>
      <c r="P31" s="34"/>
      <c r="Q31" s="34"/>
      <c r="R31" s="29"/>
      <c r="S31" s="29"/>
      <c r="T31" s="29"/>
      <c r="U31" s="34"/>
      <c r="V31" s="30">
        <f t="shared" si="0"/>
        <v>0</v>
      </c>
      <c r="W31" s="3"/>
      <c r="X31" s="3"/>
      <c r="Y31" s="3"/>
      <c r="Z31" s="3"/>
      <c r="AA31" s="3"/>
      <c r="AB31" s="3"/>
      <c r="AC31" s="3"/>
      <c r="AD31" s="3"/>
    </row>
    <row r="32" spans="1:30" ht="15.75" thickBot="1" x14ac:dyDescent="0.3">
      <c r="A32" s="23">
        <v>44682</v>
      </c>
      <c r="B32" s="24">
        <v>3767976.21</v>
      </c>
      <c r="C32" s="24">
        <v>3134802.12</v>
      </c>
      <c r="D32" s="24">
        <v>12136695.75</v>
      </c>
      <c r="E32" s="31"/>
      <c r="F32" s="31"/>
      <c r="G32" s="25">
        <v>123278.48</v>
      </c>
      <c r="H32" s="25"/>
      <c r="I32" s="31"/>
      <c r="J32" s="31">
        <v>703250.81</v>
      </c>
      <c r="K32" s="32">
        <v>44621</v>
      </c>
      <c r="L32" s="33">
        <v>123278.48</v>
      </c>
      <c r="M32" s="34"/>
      <c r="N32" s="34"/>
      <c r="O32" s="34"/>
      <c r="P32" s="34"/>
      <c r="Q32" s="34"/>
      <c r="R32" s="29"/>
      <c r="S32" s="29"/>
      <c r="T32" s="29"/>
      <c r="U32" s="34"/>
      <c r="V32" s="30">
        <f t="shared" si="0"/>
        <v>123278.48</v>
      </c>
      <c r="W32" s="3"/>
      <c r="X32" s="3"/>
      <c r="Y32" s="3"/>
      <c r="Z32" s="3"/>
      <c r="AA32" s="3"/>
      <c r="AB32" s="3"/>
      <c r="AC32" s="3"/>
      <c r="AD32" s="3"/>
    </row>
    <row r="33" spans="1:30" ht="15.75" thickBot="1" x14ac:dyDescent="0.3">
      <c r="A33" s="23">
        <v>44713</v>
      </c>
      <c r="B33" s="24">
        <v>3767976.21</v>
      </c>
      <c r="C33" s="24">
        <v>3134802.12</v>
      </c>
      <c r="D33" s="24"/>
      <c r="E33" s="31"/>
      <c r="F33" s="31"/>
      <c r="G33" s="25"/>
      <c r="H33" s="25"/>
      <c r="I33" s="31"/>
      <c r="J33" s="31">
        <v>676308.3</v>
      </c>
      <c r="K33" s="32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0">
        <f t="shared" si="0"/>
        <v>0</v>
      </c>
      <c r="W33" s="3"/>
      <c r="X33" s="3"/>
      <c r="Y33" s="3"/>
      <c r="Z33" s="3"/>
      <c r="AA33" s="3"/>
      <c r="AB33" s="3"/>
      <c r="AC33" s="3"/>
      <c r="AD33" s="3"/>
    </row>
    <row r="34" spans="1:30" ht="15.75" thickBot="1" x14ac:dyDescent="0.3">
      <c r="A34" s="23">
        <v>44743</v>
      </c>
      <c r="B34" s="24">
        <v>3767976.21</v>
      </c>
      <c r="C34" s="24">
        <v>3134802.12</v>
      </c>
      <c r="D34" s="24">
        <v>3128103.15</v>
      </c>
      <c r="E34" s="31"/>
      <c r="F34" s="31"/>
      <c r="G34" s="25">
        <v>12248702.460000001</v>
      </c>
      <c r="H34" s="25"/>
      <c r="I34" s="31"/>
      <c r="J34" s="31">
        <v>604070</v>
      </c>
      <c r="K34" s="32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0">
        <f t="shared" si="0"/>
        <v>0</v>
      </c>
      <c r="W34" s="3"/>
      <c r="X34" s="3"/>
      <c r="Y34" s="3"/>
      <c r="Z34" s="3"/>
      <c r="AA34" s="3"/>
      <c r="AB34" s="3"/>
      <c r="AC34" s="3"/>
      <c r="AD34" s="3"/>
    </row>
    <row r="35" spans="1:30" ht="15.75" thickBot="1" x14ac:dyDescent="0.3">
      <c r="A35" s="23">
        <v>44774</v>
      </c>
      <c r="B35" s="24">
        <v>3767976.21</v>
      </c>
      <c r="C35" s="24">
        <v>3134802.12</v>
      </c>
      <c r="D35" s="24"/>
      <c r="E35" s="31"/>
      <c r="F35" s="31"/>
      <c r="G35" s="25">
        <v>6464378.7699999996</v>
      </c>
      <c r="H35" s="25"/>
      <c r="I35" s="31"/>
      <c r="J35" s="31">
        <v>799999.99999999988</v>
      </c>
      <c r="K35" s="32">
        <v>44621</v>
      </c>
      <c r="L35" s="33">
        <v>376797.62</v>
      </c>
      <c r="M35" s="34"/>
      <c r="N35" s="34"/>
      <c r="O35" s="34"/>
      <c r="P35" s="34"/>
      <c r="Q35" s="34"/>
      <c r="R35" s="34"/>
      <c r="S35" s="34"/>
      <c r="T35" s="34"/>
      <c r="U35" s="34"/>
      <c r="V35" s="30">
        <f t="shared" si="0"/>
        <v>376797.62</v>
      </c>
      <c r="W35" s="3"/>
      <c r="X35" s="3"/>
      <c r="Y35" s="3"/>
      <c r="Z35" s="3"/>
      <c r="AA35" s="3"/>
      <c r="AB35" s="3"/>
      <c r="AC35" s="3"/>
      <c r="AD35" s="3"/>
    </row>
    <row r="36" spans="1:30" ht="15.75" thickBot="1" x14ac:dyDescent="0.3">
      <c r="A36" s="23">
        <v>44774</v>
      </c>
      <c r="B36" s="24"/>
      <c r="C36" s="24"/>
      <c r="D36" s="24"/>
      <c r="E36" s="31"/>
      <c r="F36" s="31"/>
      <c r="G36" s="25"/>
      <c r="H36" s="25"/>
      <c r="I36" s="31"/>
      <c r="J36" s="31"/>
      <c r="K36" s="32">
        <v>44652</v>
      </c>
      <c r="L36" s="33">
        <v>3080031.67</v>
      </c>
      <c r="M36" s="34"/>
      <c r="N36" s="34"/>
      <c r="O36" s="34"/>
      <c r="P36" s="34"/>
      <c r="Q36" s="34"/>
      <c r="R36" s="34"/>
      <c r="S36" s="34"/>
      <c r="T36" s="34"/>
      <c r="U36" s="34"/>
      <c r="V36" s="30">
        <f t="shared" si="0"/>
        <v>3080031.67</v>
      </c>
      <c r="W36" s="3"/>
      <c r="X36" s="3"/>
      <c r="Y36" s="3"/>
      <c r="Z36" s="3"/>
      <c r="AA36" s="3"/>
      <c r="AB36" s="3"/>
      <c r="AC36" s="3"/>
      <c r="AD36" s="3"/>
    </row>
    <row r="37" spans="1:30" ht="15.75" thickBot="1" x14ac:dyDescent="0.3">
      <c r="A37" s="23">
        <v>44774</v>
      </c>
      <c r="B37" s="24"/>
      <c r="C37" s="24"/>
      <c r="D37" s="24"/>
      <c r="E37" s="31"/>
      <c r="F37" s="31"/>
      <c r="G37" s="25"/>
      <c r="H37" s="25"/>
      <c r="I37" s="31"/>
      <c r="J37" s="31"/>
      <c r="K37" s="32">
        <v>44682</v>
      </c>
      <c r="L37" s="33">
        <v>3064725.4</v>
      </c>
      <c r="M37" s="34"/>
      <c r="N37" s="34"/>
      <c r="O37" s="34"/>
      <c r="P37" s="34"/>
      <c r="Q37" s="34"/>
      <c r="R37" s="34"/>
      <c r="S37" s="34"/>
      <c r="T37" s="34"/>
      <c r="U37" s="34"/>
      <c r="V37" s="30">
        <f t="shared" si="0"/>
        <v>3064725.4</v>
      </c>
      <c r="W37" s="3"/>
      <c r="X37" s="3"/>
      <c r="Y37" s="3"/>
      <c r="Z37" s="3"/>
      <c r="AA37" s="3"/>
      <c r="AB37" s="3"/>
      <c r="AC37" s="3"/>
      <c r="AD37" s="3"/>
    </row>
    <row r="38" spans="1:30" ht="15.75" thickBot="1" x14ac:dyDescent="0.3">
      <c r="A38" s="23">
        <v>44774</v>
      </c>
      <c r="B38" s="24"/>
      <c r="C38" s="24"/>
      <c r="D38" s="24"/>
      <c r="E38" s="31"/>
      <c r="F38" s="31"/>
      <c r="G38" s="25"/>
      <c r="H38" s="25"/>
      <c r="I38" s="31"/>
      <c r="J38" s="31"/>
      <c r="K38" s="32">
        <v>44713</v>
      </c>
      <c r="L38" s="33">
        <v>3091667.91</v>
      </c>
      <c r="M38" s="34"/>
      <c r="N38" s="34"/>
      <c r="O38" s="34"/>
      <c r="P38" s="34"/>
      <c r="Q38" s="34"/>
      <c r="R38" s="34"/>
      <c r="S38" s="34"/>
      <c r="T38" s="34"/>
      <c r="U38" s="34"/>
      <c r="V38" s="30">
        <f t="shared" si="0"/>
        <v>3091667.91</v>
      </c>
      <c r="W38" s="3"/>
      <c r="X38" s="3"/>
      <c r="Y38" s="3"/>
      <c r="Z38" s="3"/>
      <c r="AA38" s="3"/>
      <c r="AB38" s="3"/>
      <c r="AC38" s="3"/>
      <c r="AD38" s="3"/>
    </row>
    <row r="39" spans="1:30" ht="15.75" thickBot="1" x14ac:dyDescent="0.3">
      <c r="A39" s="23">
        <v>44774</v>
      </c>
      <c r="B39" s="24"/>
      <c r="C39" s="24"/>
      <c r="D39" s="24"/>
      <c r="E39" s="31"/>
      <c r="F39" s="31"/>
      <c r="G39" s="25"/>
      <c r="H39" s="25"/>
      <c r="I39" s="31"/>
      <c r="J39" s="31"/>
      <c r="K39" s="32">
        <v>44743</v>
      </c>
      <c r="L39" s="33">
        <v>3163906.21</v>
      </c>
      <c r="M39" s="34"/>
      <c r="N39" s="34"/>
      <c r="O39" s="34"/>
      <c r="P39" s="34"/>
      <c r="Q39" s="34"/>
      <c r="R39" s="34"/>
      <c r="S39" s="34"/>
      <c r="T39" s="34"/>
      <c r="U39" s="34"/>
      <c r="V39" s="30">
        <f t="shared" si="0"/>
        <v>3163906.21</v>
      </c>
      <c r="W39" s="3"/>
      <c r="X39" s="3"/>
      <c r="Y39" s="3"/>
      <c r="Z39" s="3"/>
      <c r="AA39" s="3"/>
      <c r="AB39" s="3"/>
      <c r="AC39" s="3"/>
      <c r="AD39" s="3"/>
    </row>
    <row r="40" spans="1:30" ht="15.75" thickBot="1" x14ac:dyDescent="0.3">
      <c r="A40" s="23">
        <v>44774</v>
      </c>
      <c r="B40" s="24"/>
      <c r="C40" s="24"/>
      <c r="D40" s="24"/>
      <c r="E40" s="31"/>
      <c r="F40" s="31"/>
      <c r="G40" s="25"/>
      <c r="H40" s="25"/>
      <c r="I40" s="31"/>
      <c r="J40" s="31"/>
      <c r="K40" s="32">
        <v>44774</v>
      </c>
      <c r="L40" s="33">
        <v>2967976.21</v>
      </c>
      <c r="M40" s="34"/>
      <c r="N40" s="34"/>
      <c r="O40" s="34"/>
      <c r="P40" s="34"/>
      <c r="Q40" s="34"/>
      <c r="R40" s="34"/>
      <c r="S40" s="34"/>
      <c r="T40" s="34"/>
      <c r="U40" s="34"/>
      <c r="V40" s="30">
        <f t="shared" si="0"/>
        <v>2967976.21</v>
      </c>
      <c r="W40" s="3"/>
      <c r="X40" s="3"/>
      <c r="Y40" s="3"/>
      <c r="Z40" s="3"/>
      <c r="AA40" s="3"/>
      <c r="AB40" s="3"/>
      <c r="AC40" s="3"/>
      <c r="AD40" s="3"/>
    </row>
    <row r="41" spans="1:30" ht="15.75" thickBot="1" x14ac:dyDescent="0.3">
      <c r="A41" s="23">
        <v>44774</v>
      </c>
      <c r="B41" s="24"/>
      <c r="C41" s="24"/>
      <c r="D41" s="24"/>
      <c r="E41" s="31"/>
      <c r="F41" s="31"/>
      <c r="G41" s="25"/>
      <c r="H41" s="25"/>
      <c r="I41" s="31"/>
      <c r="J41" s="31"/>
      <c r="K41" s="32">
        <v>44805</v>
      </c>
      <c r="L41" s="33">
        <v>2967976.21</v>
      </c>
      <c r="M41" s="34"/>
      <c r="N41" s="34"/>
      <c r="O41" s="34"/>
      <c r="P41" s="34"/>
      <c r="Q41" s="34"/>
      <c r="R41" s="34"/>
      <c r="S41" s="34"/>
      <c r="T41" s="34"/>
      <c r="U41" s="34"/>
      <c r="V41" s="30">
        <f t="shared" si="0"/>
        <v>2967976.21</v>
      </c>
      <c r="W41" s="3"/>
      <c r="X41" s="3"/>
      <c r="Y41" s="3"/>
      <c r="Z41" s="3"/>
      <c r="AA41" s="3"/>
      <c r="AB41" s="3"/>
      <c r="AC41" s="3"/>
      <c r="AD41" s="3"/>
    </row>
    <row r="42" spans="1:30" ht="15.75" thickBot="1" x14ac:dyDescent="0.3">
      <c r="A42" s="23">
        <v>44805</v>
      </c>
      <c r="B42" s="24">
        <v>3767976.21</v>
      </c>
      <c r="C42" s="24">
        <v>3134802.12</v>
      </c>
      <c r="D42" s="24"/>
      <c r="E42" s="31"/>
      <c r="F42" s="31"/>
      <c r="G42" s="25"/>
      <c r="H42" s="25"/>
      <c r="I42" s="31"/>
      <c r="J42" s="31">
        <v>800000</v>
      </c>
      <c r="K42" s="32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0">
        <f t="shared" si="0"/>
        <v>0</v>
      </c>
      <c r="W42" s="3"/>
      <c r="X42" s="3"/>
      <c r="Y42" s="3"/>
      <c r="Z42" s="3"/>
      <c r="AA42" s="3"/>
      <c r="AB42" s="3"/>
      <c r="AC42" s="3"/>
      <c r="AD42" s="3"/>
    </row>
    <row r="43" spans="1:30" ht="15.75" thickBot="1" x14ac:dyDescent="0.3">
      <c r="A43" s="23">
        <v>44835</v>
      </c>
      <c r="B43" s="24">
        <v>3767976.21</v>
      </c>
      <c r="C43" s="24">
        <v>3134802.12</v>
      </c>
      <c r="D43" s="24"/>
      <c r="E43" s="26"/>
      <c r="F43" s="26"/>
      <c r="G43" s="25"/>
      <c r="H43" s="25"/>
      <c r="I43" s="31"/>
      <c r="J43" s="31">
        <v>3767976.21</v>
      </c>
      <c r="K43" s="32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0">
        <f t="shared" si="0"/>
        <v>0</v>
      </c>
      <c r="W43" s="3"/>
      <c r="X43" s="3"/>
      <c r="Y43" s="3"/>
      <c r="Z43" s="3"/>
      <c r="AA43" s="3"/>
      <c r="AB43" s="3"/>
      <c r="AC43" s="3"/>
      <c r="AD43" s="3"/>
    </row>
    <row r="44" spans="1:30" ht="15.75" thickBot="1" x14ac:dyDescent="0.3">
      <c r="A44" s="23">
        <v>44866</v>
      </c>
      <c r="B44" s="24">
        <v>3767976.21</v>
      </c>
      <c r="C44" s="24">
        <v>3134802.12</v>
      </c>
      <c r="D44" s="24"/>
      <c r="E44" s="31"/>
      <c r="F44" s="31"/>
      <c r="G44" s="25"/>
      <c r="H44" s="25"/>
      <c r="I44" s="31"/>
      <c r="J44" s="31">
        <v>3767976.21</v>
      </c>
      <c r="K44" s="32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0">
        <f t="shared" si="0"/>
        <v>0</v>
      </c>
      <c r="W44" s="3"/>
      <c r="X44" s="3"/>
      <c r="Y44" s="3"/>
      <c r="Z44" s="3"/>
      <c r="AA44" s="3"/>
      <c r="AB44" s="3"/>
      <c r="AC44" s="3"/>
      <c r="AD44" s="3"/>
    </row>
    <row r="45" spans="1:30" ht="15.75" thickBot="1" x14ac:dyDescent="0.3">
      <c r="A45" s="23">
        <v>44896</v>
      </c>
      <c r="B45" s="24">
        <v>3767976.21</v>
      </c>
      <c r="C45" s="24">
        <v>3134802.12</v>
      </c>
      <c r="D45" s="24"/>
      <c r="E45" s="31">
        <v>20000</v>
      </c>
      <c r="F45" s="31"/>
      <c r="G45" s="25"/>
      <c r="H45" s="25">
        <v>20050</v>
      </c>
      <c r="I45" s="31"/>
      <c r="J45" s="31">
        <v>3767976.21</v>
      </c>
      <c r="K45" s="32"/>
      <c r="L45" s="34"/>
      <c r="M45" s="34">
        <v>20000</v>
      </c>
      <c r="N45" s="34"/>
      <c r="O45" s="34"/>
      <c r="P45" s="34"/>
      <c r="Q45" s="34"/>
      <c r="R45" s="34"/>
      <c r="S45" s="35">
        <v>50</v>
      </c>
      <c r="T45" s="34"/>
      <c r="U45" s="34"/>
      <c r="V45" s="30">
        <f t="shared" si="0"/>
        <v>20050</v>
      </c>
      <c r="W45" s="3"/>
      <c r="X45" s="3"/>
      <c r="Y45" s="3"/>
      <c r="Z45" s="3"/>
      <c r="AA45" s="3"/>
      <c r="AB45" s="3"/>
      <c r="AC45" s="3"/>
      <c r="AD45" s="3"/>
    </row>
    <row r="46" spans="1:30" ht="15.75" thickBot="1" x14ac:dyDescent="0.3">
      <c r="A46" s="36"/>
      <c r="B46" s="37">
        <f>SUM(B23:B45)</f>
        <v>44108074.135000005</v>
      </c>
      <c r="C46" s="37">
        <f>SUM(C23:C45)</f>
        <v>38346189.915000007</v>
      </c>
      <c r="D46" s="37">
        <f t="shared" ref="D46:J46" si="1">SUM(D23:D45)</f>
        <v>26492394.43</v>
      </c>
      <c r="E46" s="37">
        <f t="shared" si="1"/>
        <v>20000</v>
      </c>
      <c r="F46" s="37">
        <f t="shared" si="1"/>
        <v>0</v>
      </c>
      <c r="G46" s="37">
        <f t="shared" si="1"/>
        <v>26492394.43</v>
      </c>
      <c r="H46" s="37">
        <f t="shared" si="1"/>
        <v>248780</v>
      </c>
      <c r="I46" s="37">
        <f t="shared" si="1"/>
        <v>0</v>
      </c>
      <c r="J46" s="37">
        <f t="shared" si="1"/>
        <v>17615679.710000001</v>
      </c>
      <c r="K46" s="37"/>
      <c r="L46" s="37">
        <f t="shared" ref="L46:V46" si="2">SUM(L23:L45)</f>
        <v>26492394.430000003</v>
      </c>
      <c r="M46" s="37">
        <f t="shared" si="2"/>
        <v>20000</v>
      </c>
      <c r="N46" s="37">
        <f t="shared" si="2"/>
        <v>0</v>
      </c>
      <c r="O46" s="37">
        <f t="shared" si="2"/>
        <v>0</v>
      </c>
      <c r="P46" s="37">
        <f t="shared" si="2"/>
        <v>0</v>
      </c>
      <c r="Q46" s="37">
        <f t="shared" si="2"/>
        <v>0</v>
      </c>
      <c r="R46" s="37">
        <f t="shared" si="2"/>
        <v>0</v>
      </c>
      <c r="S46" s="37">
        <f t="shared" si="2"/>
        <v>228780</v>
      </c>
      <c r="T46" s="37">
        <f t="shared" si="2"/>
        <v>0</v>
      </c>
      <c r="U46" s="37">
        <f t="shared" si="2"/>
        <v>0</v>
      </c>
      <c r="V46" s="37">
        <f t="shared" si="2"/>
        <v>26741174.430000003</v>
      </c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8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"/>
      <c r="X47" s="3"/>
      <c r="Y47" s="3"/>
      <c r="Z47" s="3"/>
      <c r="AA47" s="3"/>
      <c r="AB47" s="3"/>
      <c r="AC47" s="3"/>
      <c r="AD47" s="3"/>
    </row>
    <row r="48" spans="1:30" ht="57" customHeight="1" x14ac:dyDescent="0.25">
      <c r="A48" s="40" t="s">
        <v>30</v>
      </c>
      <c r="B48" s="40"/>
      <c r="C48" s="40"/>
      <c r="D48" s="40"/>
      <c r="E48" s="40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"/>
      <c r="X48" s="3"/>
      <c r="Y48" s="3"/>
      <c r="Z48" s="3"/>
      <c r="AA48" s="3"/>
      <c r="AB48" s="3"/>
      <c r="AC48" s="3"/>
      <c r="AD48" s="3"/>
    </row>
    <row r="49" spans="1:30" ht="15" customHeight="1" x14ac:dyDescent="0.25">
      <c r="A49" s="41" t="s">
        <v>31</v>
      </c>
      <c r="B49" s="41"/>
      <c r="C49" s="41"/>
      <c r="D49" s="41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41"/>
      <c r="B50" s="41"/>
      <c r="C50" s="41"/>
      <c r="D50" s="41"/>
      <c r="E50" s="41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"/>
      <c r="X50" s="3"/>
      <c r="Y50" s="3"/>
      <c r="Z50" s="3"/>
      <c r="AA50" s="3"/>
      <c r="AB50" s="3"/>
      <c r="AC50" s="3"/>
      <c r="AD50" s="3"/>
    </row>
    <row r="51" spans="1:30" ht="32.25" customHeight="1" x14ac:dyDescent="0.25">
      <c r="A51" s="42" t="s">
        <v>32</v>
      </c>
      <c r="B51" s="42"/>
      <c r="C51" s="42"/>
      <c r="D51" s="42"/>
      <c r="E51" s="42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"/>
      <c r="X51" s="3"/>
      <c r="Y51" s="3"/>
      <c r="Z51" s="3"/>
      <c r="AA51" s="3"/>
      <c r="AB51" s="3"/>
      <c r="AC51" s="3"/>
      <c r="AD51" s="3"/>
    </row>
    <row r="52" spans="1:30" ht="15" customHeight="1" x14ac:dyDescent="0.25">
      <c r="A52" s="42" t="s">
        <v>33</v>
      </c>
      <c r="B52" s="42"/>
      <c r="C52" s="42"/>
      <c r="D52" s="42"/>
      <c r="E52" s="42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"/>
      <c r="X52" s="3"/>
      <c r="Y52" s="3"/>
      <c r="Z52" s="3"/>
      <c r="AA52" s="3"/>
      <c r="AB52" s="3"/>
      <c r="AC52" s="3"/>
      <c r="AD52" s="3"/>
    </row>
    <row r="53" spans="1:30" ht="15" customHeight="1" x14ac:dyDescent="0.25">
      <c r="A53" s="42" t="s">
        <v>34</v>
      </c>
      <c r="B53" s="42"/>
      <c r="C53" s="42"/>
      <c r="D53" s="42"/>
      <c r="E53" s="42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"/>
      <c r="X53" s="3"/>
      <c r="Y53" s="3"/>
      <c r="Z53" s="3"/>
      <c r="AA53" s="3"/>
      <c r="AB53" s="3"/>
      <c r="AC53" s="3"/>
      <c r="AD53" s="3"/>
    </row>
    <row r="54" spans="1:30" ht="15" customHeight="1" x14ac:dyDescent="0.25">
      <c r="A54" s="42" t="s">
        <v>35</v>
      </c>
      <c r="B54" s="42"/>
      <c r="C54" s="42"/>
      <c r="D54" s="42"/>
      <c r="E54" s="4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"/>
      <c r="X54" s="3"/>
      <c r="Y54" s="3"/>
      <c r="Z54" s="3"/>
      <c r="AA54" s="3"/>
      <c r="AB54" s="3"/>
      <c r="AC54" s="3"/>
      <c r="AD54" s="3"/>
    </row>
    <row r="55" spans="1:30" ht="15" customHeight="1" x14ac:dyDescent="0.25">
      <c r="A55" s="42" t="s">
        <v>36</v>
      </c>
      <c r="B55" s="42"/>
      <c r="C55" s="42"/>
      <c r="D55" s="42"/>
      <c r="E55" s="42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8"/>
      <c r="B56" s="38"/>
      <c r="C56" s="3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25">
      <c r="A57" s="40" t="s">
        <v>37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"/>
      <c r="X57" s="3"/>
      <c r="Y57" s="3"/>
      <c r="Z57" s="3"/>
      <c r="AA57" s="3"/>
      <c r="AB57" s="3"/>
      <c r="AC57" s="3"/>
      <c r="AD57" s="3"/>
    </row>
    <row r="58" spans="1:30" ht="38.25" customHeight="1" x14ac:dyDescent="0.25">
      <c r="A58" s="41" t="s">
        <v>31</v>
      </c>
      <c r="B58" s="41"/>
      <c r="C58" s="41"/>
      <c r="D58" s="41"/>
      <c r="E58" s="41"/>
      <c r="F58" s="43" t="s">
        <v>38</v>
      </c>
      <c r="G58" s="43" t="s">
        <v>39</v>
      </c>
      <c r="H58" s="43" t="s">
        <v>40</v>
      </c>
      <c r="I58" s="43" t="s">
        <v>41</v>
      </c>
      <c r="J58" s="43" t="s">
        <v>42</v>
      </c>
      <c r="K58" s="43" t="s">
        <v>43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"/>
      <c r="X58" s="3"/>
      <c r="Y58" s="3"/>
      <c r="Z58" s="3"/>
      <c r="AA58" s="3"/>
      <c r="AB58" s="3"/>
      <c r="AC58" s="3"/>
      <c r="AD58" s="3"/>
    </row>
    <row r="59" spans="1:30" ht="38.25" customHeight="1" x14ac:dyDescent="0.25">
      <c r="A59" s="42" t="s">
        <v>44</v>
      </c>
      <c r="B59" s="42"/>
      <c r="C59" s="42"/>
      <c r="D59" s="42"/>
      <c r="E59" s="42"/>
      <c r="F59" s="44">
        <v>604093.18000000005</v>
      </c>
      <c r="G59" s="45" t="s">
        <v>45</v>
      </c>
      <c r="H59" s="46">
        <v>201800010008207</v>
      </c>
      <c r="I59" s="47" t="s">
        <v>46</v>
      </c>
      <c r="J59" s="47">
        <v>44531</v>
      </c>
      <c r="K59" s="48" t="s">
        <v>47</v>
      </c>
      <c r="L59" s="49" t="e" cm="1">
        <f t="array" aca="1" ref="L59" ca="1">COMENTARIOCELULA(F59)</f>
        <v>#NAME?</v>
      </c>
      <c r="M59" s="50"/>
      <c r="N59" s="50"/>
      <c r="O59" s="50"/>
      <c r="P59" s="50"/>
      <c r="Q59" s="38"/>
      <c r="R59" s="38"/>
      <c r="S59" s="38"/>
      <c r="T59" s="38"/>
      <c r="U59" s="38"/>
      <c r="V59" s="38"/>
      <c r="W59" s="3"/>
      <c r="X59" s="3"/>
      <c r="Y59" s="3"/>
      <c r="Z59" s="3"/>
      <c r="AA59" s="3"/>
      <c r="AB59" s="3"/>
      <c r="AC59" s="3"/>
      <c r="AD59" s="3"/>
    </row>
    <row r="60" spans="1:30" ht="38.25" customHeight="1" x14ac:dyDescent="0.25">
      <c r="A60" s="42" t="s">
        <v>44</v>
      </c>
      <c r="B60" s="42"/>
      <c r="C60" s="42"/>
      <c r="D60" s="42"/>
      <c r="E60" s="42"/>
      <c r="F60" s="44">
        <v>637577.72</v>
      </c>
      <c r="G60" s="45" t="s">
        <v>45</v>
      </c>
      <c r="H60" s="46">
        <v>201800010008207</v>
      </c>
      <c r="I60" s="51" t="s">
        <v>48</v>
      </c>
      <c r="J60" s="47">
        <v>44562</v>
      </c>
      <c r="K60" s="48" t="s">
        <v>47</v>
      </c>
      <c r="L60" s="49" t="e" cm="1">
        <f t="array" aca="1" ref="L60" ca="1">COMENTARIOCELULA(F60)</f>
        <v>#NAME?</v>
      </c>
      <c r="M60" s="50"/>
      <c r="N60" s="50"/>
      <c r="O60" s="50"/>
      <c r="P60" s="50"/>
      <c r="Q60" s="38"/>
      <c r="R60" s="38"/>
      <c r="S60" s="38"/>
      <c r="T60" s="38"/>
      <c r="U60" s="38"/>
      <c r="V60" s="38"/>
      <c r="W60" s="3"/>
      <c r="X60" s="3"/>
      <c r="Y60" s="3"/>
      <c r="Z60" s="3"/>
      <c r="AA60" s="3"/>
      <c r="AB60" s="3"/>
      <c r="AC60" s="3"/>
      <c r="AD60" s="3"/>
    </row>
    <row r="61" spans="1:30" ht="38.25" customHeight="1" x14ac:dyDescent="0.25">
      <c r="A61" s="42" t="s">
        <v>44</v>
      </c>
      <c r="B61" s="42"/>
      <c r="C61" s="42"/>
      <c r="D61" s="42"/>
      <c r="E61" s="42"/>
      <c r="F61" s="44">
        <v>633174.09</v>
      </c>
      <c r="G61" s="45" t="s">
        <v>45</v>
      </c>
      <c r="H61" s="46">
        <v>201800010008207</v>
      </c>
      <c r="I61" s="51" t="s">
        <v>49</v>
      </c>
      <c r="J61" s="47">
        <v>44593</v>
      </c>
      <c r="K61" s="48" t="s">
        <v>47</v>
      </c>
      <c r="L61" s="49" t="e" cm="1">
        <f t="array" aca="1" ref="L61" ca="1">COMENTARIOCELULA(F61)</f>
        <v>#NAME?</v>
      </c>
      <c r="M61" s="50"/>
      <c r="N61" s="50"/>
      <c r="O61" s="50"/>
      <c r="P61" s="50"/>
      <c r="Q61" s="38"/>
      <c r="R61" s="38"/>
      <c r="S61" s="38"/>
      <c r="T61" s="38"/>
      <c r="U61" s="38"/>
      <c r="V61" s="38"/>
      <c r="W61" s="3"/>
      <c r="X61" s="3"/>
      <c r="Y61" s="3"/>
      <c r="Z61" s="3"/>
      <c r="AA61" s="3"/>
      <c r="AB61" s="3"/>
      <c r="AC61" s="3"/>
      <c r="AD61" s="3"/>
    </row>
    <row r="62" spans="1:30" ht="38.25" customHeight="1" x14ac:dyDescent="0.25">
      <c r="A62" s="42" t="s">
        <v>44</v>
      </c>
      <c r="B62" s="42"/>
      <c r="C62" s="42"/>
      <c r="D62" s="42"/>
      <c r="E62" s="42"/>
      <c r="F62" s="52">
        <v>663789.52</v>
      </c>
      <c r="G62" s="45" t="s">
        <v>45</v>
      </c>
      <c r="H62" s="46">
        <v>201800010008207</v>
      </c>
      <c r="I62" s="51" t="s">
        <v>50</v>
      </c>
      <c r="J62" s="47">
        <v>44621</v>
      </c>
      <c r="K62" s="48" t="s">
        <v>47</v>
      </c>
      <c r="L62" s="49" t="e" cm="1">
        <f t="array" aca="1" ref="L62" ca="1">COMENTARIOCELULA(F62)</f>
        <v>#NAME?</v>
      </c>
      <c r="M62" s="50"/>
      <c r="N62" s="50"/>
      <c r="O62" s="50"/>
      <c r="P62" s="50"/>
      <c r="Q62" s="38"/>
      <c r="R62" s="38"/>
      <c r="S62" s="38"/>
      <c r="T62" s="38"/>
      <c r="U62" s="38"/>
      <c r="V62" s="38"/>
      <c r="W62" s="3"/>
      <c r="X62" s="3"/>
      <c r="Y62" s="3"/>
      <c r="Z62" s="3"/>
      <c r="AA62" s="3"/>
      <c r="AB62" s="3"/>
      <c r="AC62" s="3"/>
      <c r="AD62" s="3"/>
    </row>
    <row r="63" spans="1:30" ht="38.25" customHeight="1" x14ac:dyDescent="0.25">
      <c r="A63" s="42" t="s">
        <v>44</v>
      </c>
      <c r="B63" s="42"/>
      <c r="C63" s="42"/>
      <c r="D63" s="42"/>
      <c r="E63" s="42"/>
      <c r="F63" s="52">
        <v>680027.5</v>
      </c>
      <c r="G63" s="45" t="s">
        <v>45</v>
      </c>
      <c r="H63" s="46">
        <v>201800010008207</v>
      </c>
      <c r="I63" s="51" t="s">
        <v>51</v>
      </c>
      <c r="J63" s="47">
        <v>44652</v>
      </c>
      <c r="K63" s="48" t="s">
        <v>47</v>
      </c>
      <c r="L63" s="49" t="e" cm="1">
        <f t="array" aca="1" ref="L63" ca="1">COMENTARIOCELULA(F63)</f>
        <v>#NAME?</v>
      </c>
      <c r="M63" s="50"/>
      <c r="N63" s="50"/>
      <c r="O63" s="50"/>
      <c r="P63" s="50"/>
      <c r="Q63" s="38"/>
      <c r="R63" s="38"/>
      <c r="S63" s="38"/>
      <c r="T63" s="38"/>
      <c r="U63" s="38"/>
      <c r="V63" s="38"/>
      <c r="W63" s="3"/>
      <c r="X63" s="3"/>
      <c r="Y63" s="3"/>
      <c r="Z63" s="3"/>
      <c r="AA63" s="3"/>
      <c r="AB63" s="3"/>
      <c r="AC63" s="3"/>
      <c r="AD63" s="3"/>
    </row>
    <row r="64" spans="1:30" ht="38.25" customHeight="1" x14ac:dyDescent="0.25">
      <c r="A64" s="42" t="s">
        <v>44</v>
      </c>
      <c r="B64" s="42"/>
      <c r="C64" s="42"/>
      <c r="D64" s="42"/>
      <c r="E64" s="42"/>
      <c r="F64" s="52">
        <v>661762.52</v>
      </c>
      <c r="G64" s="45" t="s">
        <v>45</v>
      </c>
      <c r="H64" s="46">
        <v>201800010008207</v>
      </c>
      <c r="I64" s="51" t="s">
        <v>52</v>
      </c>
      <c r="J64" s="47">
        <v>44682</v>
      </c>
      <c r="K64" s="48" t="s">
        <v>47</v>
      </c>
      <c r="L64" s="49" t="e" cm="1">
        <f t="array" aca="1" ref="L64" ca="1">COMENTARIOCELULA(F64)</f>
        <v>#NAME?</v>
      </c>
      <c r="M64" s="50"/>
      <c r="N64" s="50"/>
      <c r="O64" s="50"/>
      <c r="P64" s="50"/>
      <c r="Q64" s="38"/>
      <c r="R64" s="38"/>
      <c r="S64" s="38"/>
      <c r="T64" s="38"/>
      <c r="U64" s="38"/>
      <c r="V64" s="38"/>
      <c r="W64" s="3"/>
      <c r="X64" s="3"/>
      <c r="Y64" s="3"/>
      <c r="Z64" s="3"/>
      <c r="AA64" s="3"/>
      <c r="AB64" s="3"/>
      <c r="AC64" s="3"/>
      <c r="AD64" s="3"/>
    </row>
    <row r="65" spans="1:30" ht="38.25" customHeight="1" x14ac:dyDescent="0.25">
      <c r="A65" s="42" t="s">
        <v>44</v>
      </c>
      <c r="B65" s="42"/>
      <c r="C65" s="42"/>
      <c r="D65" s="42"/>
      <c r="E65" s="42"/>
      <c r="F65" s="52">
        <f>690681.54-97965</f>
        <v>592716.54</v>
      </c>
      <c r="G65" s="45" t="s">
        <v>45</v>
      </c>
      <c r="H65" s="46">
        <v>201800010008207</v>
      </c>
      <c r="I65" s="51" t="s">
        <v>53</v>
      </c>
      <c r="J65" s="47">
        <v>44713</v>
      </c>
      <c r="K65" s="48" t="s">
        <v>47</v>
      </c>
      <c r="L65" s="49" t="e" cm="1">
        <f t="array" aca="1" ref="L65" ca="1">COMENTARIOCELULA(F65)</f>
        <v>#NAME?</v>
      </c>
      <c r="M65" s="50"/>
      <c r="N65" s="50"/>
      <c r="O65" s="50"/>
      <c r="P65" s="50"/>
      <c r="Q65" s="38"/>
      <c r="R65" s="38"/>
      <c r="S65" s="38"/>
      <c r="T65" s="38"/>
      <c r="U65" s="38"/>
      <c r="V65" s="38"/>
      <c r="W65" s="3"/>
      <c r="X65" s="3"/>
      <c r="Y65" s="3"/>
      <c r="Z65" s="3"/>
      <c r="AA65" s="3"/>
      <c r="AB65" s="3"/>
      <c r="AC65" s="3"/>
      <c r="AD65" s="3"/>
    </row>
    <row r="66" spans="1:30" ht="38.25" customHeight="1" x14ac:dyDescent="0.25">
      <c r="A66" s="42" t="s">
        <v>44</v>
      </c>
      <c r="B66" s="42"/>
      <c r="C66" s="42"/>
      <c r="D66" s="42"/>
      <c r="E66" s="42"/>
      <c r="F66" s="52">
        <f>694890.57-2664.76</f>
        <v>692225.80999999994</v>
      </c>
      <c r="G66" s="45" t="s">
        <v>45</v>
      </c>
      <c r="H66" s="46">
        <v>201800010008207</v>
      </c>
      <c r="I66" s="51" t="s">
        <v>54</v>
      </c>
      <c r="J66" s="47">
        <v>44743</v>
      </c>
      <c r="K66" s="48" t="s">
        <v>47</v>
      </c>
      <c r="L66" s="49" t="e" cm="1">
        <f t="array" aca="1" ref="L66" ca="1">COMENTARIOCELULA(F66)</f>
        <v>#NAME?</v>
      </c>
      <c r="M66" s="50"/>
      <c r="N66" s="50"/>
      <c r="O66" s="50"/>
      <c r="P66" s="50"/>
      <c r="Q66" s="38"/>
      <c r="R66" s="38"/>
      <c r="S66" s="38"/>
      <c r="T66" s="38"/>
      <c r="U66" s="38"/>
      <c r="V66" s="38"/>
      <c r="W66" s="3"/>
      <c r="X66" s="3"/>
      <c r="Y66" s="3"/>
      <c r="Z66" s="3"/>
      <c r="AA66" s="3"/>
      <c r="AB66" s="3"/>
      <c r="AC66" s="3"/>
      <c r="AD66" s="3"/>
    </row>
    <row r="67" spans="1:30" ht="38.25" customHeight="1" x14ac:dyDescent="0.25">
      <c r="A67" s="42" t="s">
        <v>44</v>
      </c>
      <c r="B67" s="42"/>
      <c r="C67" s="42"/>
      <c r="D67" s="42"/>
      <c r="E67" s="42"/>
      <c r="F67" s="44">
        <v>720902.37</v>
      </c>
      <c r="G67" s="45" t="s">
        <v>45</v>
      </c>
      <c r="H67" s="46">
        <v>201800010008207</v>
      </c>
      <c r="I67" s="51" t="s">
        <v>55</v>
      </c>
      <c r="J67" s="47">
        <v>44774</v>
      </c>
      <c r="K67" s="48" t="s">
        <v>47</v>
      </c>
      <c r="L67" s="49" t="e" cm="1">
        <f t="array" aca="1" ref="L67" ca="1">COMENTARIOCELULA(F67)</f>
        <v>#NAME?</v>
      </c>
      <c r="M67" s="50"/>
      <c r="N67" s="50"/>
      <c r="O67" s="50"/>
      <c r="P67" s="50"/>
      <c r="Q67" s="38"/>
      <c r="R67" s="38"/>
      <c r="S67" s="38"/>
      <c r="T67" s="38"/>
      <c r="U67" s="38"/>
      <c r="V67" s="38"/>
      <c r="W67" s="3"/>
      <c r="X67" s="3"/>
      <c r="Y67" s="3"/>
      <c r="Z67" s="3"/>
      <c r="AA67" s="3"/>
      <c r="AB67" s="3"/>
      <c r="AC67" s="3"/>
      <c r="AD67" s="3"/>
    </row>
    <row r="68" spans="1:30" ht="23.25" customHeight="1" x14ac:dyDescent="0.25">
      <c r="A68" s="42" t="s">
        <v>44</v>
      </c>
      <c r="B68" s="42"/>
      <c r="C68" s="42"/>
      <c r="D68" s="42"/>
      <c r="E68" s="42"/>
      <c r="F68" s="44">
        <v>679206.04</v>
      </c>
      <c r="G68" s="45" t="s">
        <v>45</v>
      </c>
      <c r="H68" s="46">
        <v>201800010008207</v>
      </c>
      <c r="I68" s="51" t="s">
        <v>56</v>
      </c>
      <c r="J68" s="47">
        <v>44805</v>
      </c>
      <c r="K68" s="48" t="s">
        <v>47</v>
      </c>
      <c r="L68" s="49" t="e" cm="1">
        <f t="array" aca="1" ref="L68" ca="1">COMENTARIOCELULA(F68)</f>
        <v>#NAME?</v>
      </c>
      <c r="M68" s="50"/>
      <c r="N68" s="50"/>
      <c r="O68" s="50"/>
      <c r="P68" s="50"/>
      <c r="Q68" s="38"/>
      <c r="R68" s="38"/>
      <c r="S68" s="38"/>
      <c r="T68" s="38"/>
      <c r="U68" s="38"/>
      <c r="V68" s="38"/>
      <c r="W68" s="3"/>
      <c r="X68" s="3"/>
      <c r="Y68" s="3"/>
      <c r="Z68" s="3"/>
      <c r="AA68" s="3"/>
      <c r="AB68" s="3"/>
      <c r="AC68" s="3"/>
      <c r="AD68" s="3"/>
    </row>
    <row r="69" spans="1:30" ht="24" customHeight="1" x14ac:dyDescent="0.25">
      <c r="A69" s="42" t="s">
        <v>44</v>
      </c>
      <c r="B69" s="42"/>
      <c r="C69" s="42"/>
      <c r="D69" s="42"/>
      <c r="E69" s="42"/>
      <c r="F69" s="44">
        <v>683823.28</v>
      </c>
      <c r="G69" s="45" t="s">
        <v>45</v>
      </c>
      <c r="H69" s="46">
        <v>201800010008207</v>
      </c>
      <c r="I69" s="51" t="s">
        <v>57</v>
      </c>
      <c r="J69" s="47">
        <v>44835</v>
      </c>
      <c r="K69" s="48" t="s">
        <v>47</v>
      </c>
      <c r="L69" s="49" t="e" cm="1">
        <f t="array" aca="1" ref="L69" ca="1">COMENTARIOCELULA(F69)</f>
        <v>#NAME?</v>
      </c>
      <c r="M69" s="50"/>
      <c r="N69" s="50"/>
      <c r="O69" s="50"/>
      <c r="P69" s="50"/>
      <c r="Q69" s="38"/>
      <c r="R69" s="38"/>
      <c r="S69" s="38"/>
      <c r="T69" s="38"/>
      <c r="U69" s="38"/>
      <c r="V69" s="38"/>
      <c r="W69" s="3"/>
      <c r="X69" s="3"/>
      <c r="Y69" s="3"/>
      <c r="Z69" s="3"/>
      <c r="AA69" s="3"/>
      <c r="AB69" s="3"/>
      <c r="AC69" s="3"/>
      <c r="AD69" s="3"/>
    </row>
    <row r="70" spans="1:30" ht="38.25" customHeight="1" x14ac:dyDescent="0.25">
      <c r="A70" s="42" t="s">
        <v>44</v>
      </c>
      <c r="B70" s="42"/>
      <c r="C70" s="42"/>
      <c r="D70" s="42"/>
      <c r="E70" s="42"/>
      <c r="F70" s="53">
        <v>668136.81000000006</v>
      </c>
      <c r="G70" s="45" t="s">
        <v>45</v>
      </c>
      <c r="H70" s="46">
        <v>201800010008207</v>
      </c>
      <c r="I70" s="54" t="s">
        <v>58</v>
      </c>
      <c r="J70" s="47">
        <v>44866</v>
      </c>
      <c r="K70" s="48" t="s">
        <v>47</v>
      </c>
      <c r="L70" s="49" t="s">
        <v>59</v>
      </c>
      <c r="M70" s="50"/>
      <c r="N70" s="50"/>
      <c r="O70" s="50"/>
      <c r="P70" s="50"/>
      <c r="Q70" s="38"/>
      <c r="R70" s="38"/>
      <c r="S70" s="38"/>
      <c r="T70" s="38"/>
      <c r="U70" s="38"/>
      <c r="V70" s="38"/>
      <c r="W70" s="3"/>
      <c r="X70" s="3"/>
      <c r="Y70" s="3"/>
      <c r="Z70" s="3"/>
      <c r="AA70" s="3"/>
      <c r="AB70" s="3"/>
      <c r="AC70" s="3"/>
      <c r="AD70" s="3"/>
    </row>
    <row r="71" spans="1:30" ht="38.25" customHeight="1" x14ac:dyDescent="0.25">
      <c r="A71" s="42" t="s">
        <v>44</v>
      </c>
      <c r="B71" s="42"/>
      <c r="C71" s="42"/>
      <c r="D71" s="42"/>
      <c r="E71" s="42"/>
      <c r="F71" s="53">
        <v>856054.36</v>
      </c>
      <c r="G71" s="45" t="s">
        <v>45</v>
      </c>
      <c r="H71" s="46">
        <v>201800010008207</v>
      </c>
      <c r="I71" s="54" t="s">
        <v>58</v>
      </c>
      <c r="J71" s="47">
        <v>44896</v>
      </c>
      <c r="K71" s="48" t="s">
        <v>47</v>
      </c>
      <c r="L71" s="55" t="s">
        <v>60</v>
      </c>
      <c r="M71" s="56"/>
      <c r="N71" s="56"/>
      <c r="O71" s="56"/>
      <c r="P71" s="56"/>
      <c r="Q71" s="38"/>
      <c r="R71" s="38"/>
      <c r="S71" s="38"/>
      <c r="T71" s="38"/>
      <c r="U71" s="38"/>
      <c r="V71" s="38"/>
      <c r="W71" s="3"/>
      <c r="X71" s="3"/>
      <c r="Y71" s="3"/>
      <c r="Z71" s="3"/>
      <c r="AA71" s="3"/>
      <c r="AB71" s="3"/>
      <c r="AC71" s="3"/>
      <c r="AD71" s="3"/>
    </row>
    <row r="72" spans="1:30" ht="38.25" customHeight="1" x14ac:dyDescent="0.25">
      <c r="A72" s="42" t="s">
        <v>61</v>
      </c>
      <c r="B72" s="42"/>
      <c r="C72" s="42"/>
      <c r="D72" s="42"/>
      <c r="E72" s="42"/>
      <c r="F72" s="57">
        <v>17590.189999999999</v>
      </c>
      <c r="G72" s="45" t="s">
        <v>45</v>
      </c>
      <c r="H72" s="46">
        <v>201800010008207</v>
      </c>
      <c r="I72" s="51" t="s">
        <v>46</v>
      </c>
      <c r="J72" s="47">
        <v>44866</v>
      </c>
      <c r="K72" s="48" t="s">
        <v>47</v>
      </c>
      <c r="L72" s="49" t="e" cm="1">
        <f t="array" aca="1" ref="L72" ca="1">COMENTARIOCELULA(F72)</f>
        <v>#NAME?</v>
      </c>
      <c r="M72" s="50"/>
      <c r="N72" s="50"/>
      <c r="O72" s="50"/>
      <c r="P72" s="50"/>
      <c r="Q72" s="38"/>
      <c r="R72" s="38"/>
      <c r="S72" s="38"/>
      <c r="T72" s="38"/>
      <c r="U72" s="38"/>
      <c r="V72" s="38"/>
      <c r="W72" s="3"/>
      <c r="X72" s="3"/>
      <c r="Y72" s="3"/>
      <c r="Z72" s="3"/>
      <c r="AA72" s="3"/>
      <c r="AB72" s="3"/>
      <c r="AC72" s="3"/>
      <c r="AD72" s="3"/>
    </row>
    <row r="73" spans="1:30" ht="38.25" customHeight="1" x14ac:dyDescent="0.25">
      <c r="A73" s="42" t="s">
        <v>61</v>
      </c>
      <c r="B73" s="42"/>
      <c r="C73" s="42"/>
      <c r="D73" s="42"/>
      <c r="E73" s="42"/>
      <c r="F73" s="58">
        <v>98023.62</v>
      </c>
      <c r="G73" s="45" t="s">
        <v>45</v>
      </c>
      <c r="H73" s="46">
        <v>201800010008207</v>
      </c>
      <c r="I73" s="51" t="s">
        <v>48</v>
      </c>
      <c r="J73" s="47">
        <v>44531</v>
      </c>
      <c r="K73" s="48" t="s">
        <v>47</v>
      </c>
      <c r="L73" s="49" t="e" cm="1">
        <f t="array" aca="1" ref="L73" ca="1">COMENTARIOCELULA(F73)</f>
        <v>#NAME?</v>
      </c>
      <c r="M73" s="50"/>
      <c r="N73" s="50"/>
      <c r="O73" s="50"/>
      <c r="P73" s="50"/>
      <c r="Q73" s="38"/>
      <c r="R73" s="38"/>
      <c r="S73" s="38"/>
      <c r="T73" s="38"/>
      <c r="U73" s="38"/>
      <c r="V73" s="38"/>
      <c r="W73" s="3"/>
      <c r="X73" s="3"/>
      <c r="Y73" s="3"/>
      <c r="Z73" s="3"/>
      <c r="AA73" s="3"/>
      <c r="AB73" s="3"/>
      <c r="AC73" s="3"/>
      <c r="AD73" s="3"/>
    </row>
    <row r="74" spans="1:30" ht="38.25" customHeight="1" x14ac:dyDescent="0.25">
      <c r="A74" s="42" t="s">
        <v>61</v>
      </c>
      <c r="B74" s="42"/>
      <c r="C74" s="42"/>
      <c r="D74" s="42"/>
      <c r="E74" s="42"/>
      <c r="F74" s="52">
        <v>97965</v>
      </c>
      <c r="G74" s="45" t="s">
        <v>45</v>
      </c>
      <c r="H74" s="46">
        <v>201800010008207</v>
      </c>
      <c r="I74" s="51" t="s">
        <v>54</v>
      </c>
      <c r="J74" s="47">
        <v>44713</v>
      </c>
      <c r="K74" s="48" t="s">
        <v>47</v>
      </c>
      <c r="L74" s="49" t="e" cm="1">
        <f t="array" aca="1" ref="L74" ca="1">COMENTARIOCELULA(F74)</f>
        <v>#NAME?</v>
      </c>
      <c r="M74" s="50"/>
      <c r="N74" s="50"/>
      <c r="O74" s="50"/>
      <c r="P74" s="50"/>
      <c r="Q74" s="38"/>
      <c r="R74" s="38"/>
      <c r="S74" s="38"/>
      <c r="T74" s="38"/>
      <c r="U74" s="38"/>
      <c r="V74" s="38"/>
      <c r="W74" s="3"/>
      <c r="X74" s="3"/>
      <c r="Y74" s="3"/>
      <c r="Z74" s="3"/>
      <c r="AA74" s="3"/>
      <c r="AB74" s="3"/>
      <c r="AC74" s="3"/>
      <c r="AD74" s="3"/>
    </row>
    <row r="75" spans="1:30" ht="38.25" customHeight="1" x14ac:dyDescent="0.25">
      <c r="A75" s="42" t="s">
        <v>61</v>
      </c>
      <c r="B75" s="42"/>
      <c r="C75" s="42"/>
      <c r="D75" s="42"/>
      <c r="E75" s="42"/>
      <c r="F75" s="59">
        <v>2664.76</v>
      </c>
      <c r="G75" s="45" t="s">
        <v>45</v>
      </c>
      <c r="H75" s="46">
        <v>201800010008207</v>
      </c>
      <c r="I75" s="51" t="s">
        <v>55</v>
      </c>
      <c r="J75" s="47">
        <v>44743</v>
      </c>
      <c r="K75" s="48" t="s">
        <v>47</v>
      </c>
      <c r="L75" s="49" t="e" cm="1">
        <f t="array" aca="1" ref="L75" ca="1">COMENTARIOCELULA(F75)</f>
        <v>#NAME?</v>
      </c>
      <c r="M75" s="50"/>
      <c r="N75" s="50"/>
      <c r="O75" s="50"/>
      <c r="P75" s="50"/>
      <c r="Q75" s="38"/>
      <c r="R75" s="38"/>
      <c r="S75" s="38"/>
      <c r="T75" s="38"/>
      <c r="U75" s="38"/>
      <c r="V75" s="38"/>
      <c r="W75" s="3"/>
      <c r="X75" s="3"/>
      <c r="Y75" s="3"/>
      <c r="Z75" s="3"/>
      <c r="AA75" s="3"/>
      <c r="AB75" s="3"/>
      <c r="AC75" s="3"/>
      <c r="AD75" s="3"/>
    </row>
    <row r="76" spans="1:30" ht="38.25" customHeight="1" x14ac:dyDescent="0.25">
      <c r="A76" s="42" t="s">
        <v>61</v>
      </c>
      <c r="B76" s="42"/>
      <c r="C76" s="42"/>
      <c r="D76" s="42"/>
      <c r="E76" s="42"/>
      <c r="F76" s="44">
        <v>5171.6099999999997</v>
      </c>
      <c r="G76" s="45" t="s">
        <v>62</v>
      </c>
      <c r="H76" s="46">
        <v>201800010008207</v>
      </c>
      <c r="I76" s="51" t="s">
        <v>48</v>
      </c>
      <c r="J76" s="47">
        <v>44470</v>
      </c>
      <c r="K76" s="48" t="s">
        <v>47</v>
      </c>
      <c r="L76" s="49" t="s">
        <v>63</v>
      </c>
      <c r="M76" s="50"/>
      <c r="N76" s="50"/>
      <c r="O76" s="50"/>
      <c r="P76" s="50"/>
      <c r="Q76" s="38"/>
      <c r="R76" s="38"/>
      <c r="S76" s="38"/>
      <c r="T76" s="38"/>
      <c r="U76" s="38"/>
      <c r="V76" s="38"/>
      <c r="W76" s="3"/>
      <c r="X76" s="3"/>
      <c r="Y76" s="3"/>
      <c r="Z76" s="3"/>
      <c r="AA76" s="3"/>
      <c r="AB76" s="3"/>
      <c r="AC76" s="3"/>
      <c r="AD76" s="3"/>
    </row>
    <row r="77" spans="1:30" ht="38.25" customHeight="1" x14ac:dyDescent="0.25">
      <c r="A77" s="42" t="s">
        <v>61</v>
      </c>
      <c r="B77" s="42"/>
      <c r="C77" s="42"/>
      <c r="D77" s="42"/>
      <c r="E77" s="42"/>
      <c r="F77" s="44">
        <v>20999.59</v>
      </c>
      <c r="G77" s="45" t="s">
        <v>62</v>
      </c>
      <c r="H77" s="46">
        <v>201800010008207</v>
      </c>
      <c r="I77" s="51" t="s">
        <v>48</v>
      </c>
      <c r="J77" s="47">
        <v>44562</v>
      </c>
      <c r="K77" s="48" t="s">
        <v>47</v>
      </c>
      <c r="L77" s="49" t="s">
        <v>64</v>
      </c>
      <c r="M77" s="50"/>
      <c r="N77" s="50"/>
      <c r="O77" s="50"/>
      <c r="P77" s="50"/>
      <c r="Q77" s="38"/>
      <c r="R77" s="38"/>
      <c r="S77" s="38"/>
      <c r="T77" s="38"/>
      <c r="U77" s="38"/>
      <c r="V77" s="38"/>
      <c r="W77" s="3"/>
      <c r="X77" s="3"/>
      <c r="Y77" s="3"/>
      <c r="Z77" s="3"/>
      <c r="AA77" s="3"/>
      <c r="AB77" s="3"/>
      <c r="AC77" s="3"/>
      <c r="AD77" s="3"/>
    </row>
    <row r="78" spans="1:30" ht="38.25" customHeight="1" x14ac:dyDescent="0.25">
      <c r="A78" s="42" t="s">
        <v>61</v>
      </c>
      <c r="B78" s="42"/>
      <c r="C78" s="42"/>
      <c r="D78" s="42"/>
      <c r="E78" s="42"/>
      <c r="F78" s="60">
        <v>23547.43</v>
      </c>
      <c r="G78" s="45" t="s">
        <v>62</v>
      </c>
      <c r="H78" s="46">
        <v>201800010008207</v>
      </c>
      <c r="I78" s="51" t="s">
        <v>49</v>
      </c>
      <c r="J78" s="47">
        <v>44593</v>
      </c>
      <c r="K78" s="48" t="s">
        <v>47</v>
      </c>
      <c r="L78" s="49" t="e" cm="1">
        <f t="array" aca="1" ref="L78" ca="1">COMENTARIOCELULA(F78)</f>
        <v>#NAME?</v>
      </c>
      <c r="M78" s="50"/>
      <c r="N78" s="50"/>
      <c r="O78" s="50"/>
      <c r="P78" s="50"/>
      <c r="Q78" s="38"/>
      <c r="R78" s="38"/>
      <c r="S78" s="38"/>
      <c r="T78" s="38"/>
      <c r="U78" s="38"/>
      <c r="V78" s="38"/>
      <c r="W78" s="3"/>
      <c r="X78" s="3"/>
      <c r="Y78" s="3"/>
      <c r="Z78" s="3"/>
      <c r="AA78" s="3"/>
      <c r="AB78" s="3"/>
      <c r="AC78" s="3"/>
      <c r="AD78" s="3"/>
    </row>
    <row r="79" spans="1:30" ht="38.25" customHeight="1" x14ac:dyDescent="0.25">
      <c r="A79" s="42" t="s">
        <v>61</v>
      </c>
      <c r="B79" s="42"/>
      <c r="C79" s="42"/>
      <c r="D79" s="42"/>
      <c r="E79" s="42"/>
      <c r="F79" s="60">
        <v>24155.02</v>
      </c>
      <c r="G79" s="45" t="s">
        <v>62</v>
      </c>
      <c r="H79" s="46">
        <v>201800010008207</v>
      </c>
      <c r="I79" s="51" t="s">
        <v>50</v>
      </c>
      <c r="J79" s="47">
        <v>44621</v>
      </c>
      <c r="K79" s="48" t="s">
        <v>47</v>
      </c>
      <c r="L79" s="49" t="e" cm="1">
        <f t="array" aca="1" ref="L79" ca="1">COMENTARIOCELULA(F79)</f>
        <v>#NAME?</v>
      </c>
      <c r="M79" s="50"/>
      <c r="N79" s="50"/>
      <c r="O79" s="50"/>
      <c r="P79" s="50"/>
      <c r="Q79" s="38"/>
      <c r="R79" s="38"/>
      <c r="S79" s="38"/>
      <c r="T79" s="38"/>
      <c r="U79" s="38"/>
      <c r="V79" s="38"/>
      <c r="W79" s="3"/>
      <c r="X79" s="3"/>
      <c r="Y79" s="3"/>
      <c r="Z79" s="3"/>
      <c r="AA79" s="3"/>
      <c r="AB79" s="3"/>
      <c r="AC79" s="3"/>
      <c r="AD79" s="3"/>
    </row>
    <row r="80" spans="1:30" ht="45.75" customHeight="1" x14ac:dyDescent="0.25">
      <c r="A80" s="42" t="s">
        <v>61</v>
      </c>
      <c r="B80" s="42"/>
      <c r="C80" s="42"/>
      <c r="D80" s="42"/>
      <c r="E80" s="42"/>
      <c r="F80" s="60">
        <v>23223.31</v>
      </c>
      <c r="G80" s="45" t="s">
        <v>62</v>
      </c>
      <c r="H80" s="46">
        <v>201800010008207</v>
      </c>
      <c r="I80" s="51" t="s">
        <v>51</v>
      </c>
      <c r="J80" s="47">
        <v>44652</v>
      </c>
      <c r="K80" s="48" t="s">
        <v>47</v>
      </c>
      <c r="L80" s="49" t="e" cm="1">
        <f t="array" aca="1" ref="L80" ca="1">COMENTARIOCELULA(F80)</f>
        <v>#NAME?</v>
      </c>
      <c r="M80" s="50"/>
      <c r="N80" s="50"/>
      <c r="O80" s="50"/>
      <c r="P80" s="50"/>
      <c r="Q80" s="38"/>
      <c r="R80" s="38"/>
      <c r="S80" s="38"/>
      <c r="T80" s="38"/>
      <c r="U80" s="38"/>
      <c r="V80" s="38"/>
      <c r="W80" s="3"/>
      <c r="X80" s="3"/>
      <c r="Y80" s="3"/>
      <c r="Z80" s="3"/>
      <c r="AA80" s="3"/>
      <c r="AB80" s="3"/>
      <c r="AC80" s="3"/>
      <c r="AD80" s="3"/>
    </row>
    <row r="81" spans="1:30" ht="51" customHeight="1" x14ac:dyDescent="0.25">
      <c r="A81" s="42" t="s">
        <v>61</v>
      </c>
      <c r="B81" s="42"/>
      <c r="C81" s="42"/>
      <c r="D81" s="42"/>
      <c r="E81" s="42"/>
      <c r="F81" s="60">
        <v>14545.78</v>
      </c>
      <c r="G81" s="45" t="s">
        <v>62</v>
      </c>
      <c r="H81" s="46">
        <v>201800010008207</v>
      </c>
      <c r="I81" s="51" t="s">
        <v>52</v>
      </c>
      <c r="J81" s="47">
        <v>44682</v>
      </c>
      <c r="K81" s="48" t="s">
        <v>47</v>
      </c>
      <c r="L81" s="49" t="e" cm="1">
        <f t="array" aca="1" ref="L81" ca="1">COMENTARIOCELULA(F81)</f>
        <v>#NAME?</v>
      </c>
      <c r="M81" s="50"/>
      <c r="N81" s="50"/>
      <c r="O81" s="50"/>
      <c r="P81" s="50"/>
      <c r="Q81" s="38"/>
      <c r="R81" s="38"/>
      <c r="S81" s="38"/>
      <c r="T81" s="38"/>
      <c r="U81" s="38"/>
      <c r="V81" s="38"/>
      <c r="W81" s="3"/>
      <c r="X81" s="3"/>
      <c r="Y81" s="3"/>
      <c r="Z81" s="3"/>
      <c r="AA81" s="3"/>
      <c r="AB81" s="3"/>
      <c r="AC81" s="3"/>
      <c r="AD81" s="3"/>
    </row>
    <row r="82" spans="1:30" ht="25.5" customHeight="1" x14ac:dyDescent="0.25">
      <c r="A82" s="42" t="s">
        <v>61</v>
      </c>
      <c r="B82" s="42"/>
      <c r="C82" s="42"/>
      <c r="D82" s="42"/>
      <c r="E82" s="42"/>
      <c r="F82" s="60">
        <v>11353.46</v>
      </c>
      <c r="G82" s="45" t="s">
        <v>62</v>
      </c>
      <c r="H82" s="46">
        <v>201800010008207</v>
      </c>
      <c r="I82" s="51" t="s">
        <v>53</v>
      </c>
      <c r="J82" s="47">
        <v>44713</v>
      </c>
      <c r="K82" s="48" t="s">
        <v>47</v>
      </c>
      <c r="L82" s="49" t="e" cm="1">
        <f t="array" aca="1" ref="L82" ca="1">COMENTARIOCELULA(F82)</f>
        <v>#NAME?</v>
      </c>
      <c r="M82" s="50"/>
      <c r="N82" s="50"/>
      <c r="O82" s="50"/>
      <c r="P82" s="50"/>
      <c r="Q82" s="38"/>
      <c r="R82" s="38"/>
      <c r="S82" s="38"/>
      <c r="T82" s="38"/>
      <c r="U82" s="38"/>
      <c r="V82" s="38"/>
      <c r="W82" s="3"/>
      <c r="X82" s="3"/>
      <c r="Y82" s="3"/>
      <c r="Z82" s="3"/>
      <c r="AA82" s="3"/>
      <c r="AB82" s="3"/>
      <c r="AC82" s="3"/>
      <c r="AD82" s="3"/>
    </row>
    <row r="83" spans="1:30" ht="25.5" customHeight="1" x14ac:dyDescent="0.25">
      <c r="A83" s="42" t="s">
        <v>61</v>
      </c>
      <c r="B83" s="42"/>
      <c r="C83" s="42"/>
      <c r="D83" s="42"/>
      <c r="E83" s="42"/>
      <c r="F83" s="60">
        <v>9809.19</v>
      </c>
      <c r="G83" s="45" t="s">
        <v>62</v>
      </c>
      <c r="H83" s="46">
        <v>201800010008207</v>
      </c>
      <c r="I83" s="51" t="s">
        <v>54</v>
      </c>
      <c r="J83" s="47">
        <v>44743</v>
      </c>
      <c r="K83" s="48" t="s">
        <v>47</v>
      </c>
      <c r="L83" s="49" t="e" cm="1">
        <f t="array" aca="1" ref="L83" ca="1">COMENTARIOCELULA(F83)</f>
        <v>#NAME?</v>
      </c>
      <c r="M83" s="50"/>
      <c r="N83" s="50"/>
      <c r="O83" s="50"/>
      <c r="P83" s="50"/>
      <c r="Q83" s="38"/>
      <c r="R83" s="38"/>
      <c r="S83" s="38"/>
      <c r="T83" s="38"/>
      <c r="U83" s="38"/>
      <c r="V83" s="38"/>
      <c r="W83" s="3"/>
      <c r="X83" s="3"/>
      <c r="Y83" s="3"/>
      <c r="Z83" s="3"/>
      <c r="AA83" s="3"/>
      <c r="AB83" s="3"/>
      <c r="AC83" s="3"/>
      <c r="AD83" s="3"/>
    </row>
    <row r="84" spans="1:30" ht="25.5" customHeight="1" x14ac:dyDescent="0.25">
      <c r="A84" s="42" t="s">
        <v>61</v>
      </c>
      <c r="B84" s="42"/>
      <c r="C84" s="42"/>
      <c r="D84" s="42"/>
      <c r="E84" s="42"/>
      <c r="F84" s="60">
        <v>11485.11</v>
      </c>
      <c r="G84" s="45" t="s">
        <v>62</v>
      </c>
      <c r="H84" s="46">
        <v>201800010008207</v>
      </c>
      <c r="I84" s="51" t="s">
        <v>55</v>
      </c>
      <c r="J84" s="47">
        <v>44774</v>
      </c>
      <c r="K84" s="48" t="s">
        <v>47</v>
      </c>
      <c r="L84" s="49" t="e" cm="1">
        <f t="array" aca="1" ref="L84" ca="1">COMENTARIOCELULA(F84)</f>
        <v>#NAME?</v>
      </c>
      <c r="M84" s="50"/>
      <c r="N84" s="50"/>
      <c r="O84" s="50"/>
      <c r="P84" s="50"/>
      <c r="Q84" s="38"/>
      <c r="R84" s="38"/>
      <c r="S84" s="38"/>
      <c r="T84" s="38"/>
      <c r="U84" s="38"/>
      <c r="V84" s="38"/>
      <c r="W84" s="3"/>
      <c r="X84" s="3"/>
      <c r="Y84" s="3"/>
      <c r="Z84" s="3"/>
      <c r="AA84" s="3"/>
      <c r="AB84" s="3"/>
      <c r="AC84" s="3"/>
      <c r="AD84" s="3"/>
    </row>
    <row r="85" spans="1:30" ht="25.5" customHeight="1" x14ac:dyDescent="0.25">
      <c r="A85" s="42" t="s">
        <v>61</v>
      </c>
      <c r="B85" s="42"/>
      <c r="C85" s="42"/>
      <c r="D85" s="42"/>
      <c r="E85" s="42"/>
      <c r="F85" s="60">
        <v>18426.900000000001</v>
      </c>
      <c r="G85" s="45" t="s">
        <v>62</v>
      </c>
      <c r="H85" s="46">
        <v>201800010008207</v>
      </c>
      <c r="I85" s="51" t="s">
        <v>56</v>
      </c>
      <c r="J85" s="47">
        <v>44805</v>
      </c>
      <c r="K85" s="48" t="s">
        <v>47</v>
      </c>
      <c r="L85" s="49" t="e" cm="1">
        <f t="array" aca="1" ref="L85" ca="1">COMENTARIOCELULA(F85)</f>
        <v>#NAME?</v>
      </c>
      <c r="M85" s="50"/>
      <c r="N85" s="50"/>
      <c r="O85" s="50"/>
      <c r="P85" s="50"/>
      <c r="Q85" s="38"/>
      <c r="R85" s="38"/>
      <c r="S85" s="38"/>
      <c r="T85" s="38"/>
      <c r="U85" s="38"/>
      <c r="V85" s="38"/>
      <c r="W85" s="3"/>
      <c r="X85" s="3"/>
      <c r="Y85" s="3"/>
      <c r="Z85" s="3"/>
      <c r="AA85" s="3"/>
      <c r="AB85" s="3"/>
      <c r="AC85" s="3"/>
      <c r="AD85" s="3"/>
    </row>
    <row r="86" spans="1:30" ht="25.5" customHeight="1" x14ac:dyDescent="0.25">
      <c r="A86" s="42" t="s">
        <v>61</v>
      </c>
      <c r="B86" s="42"/>
      <c r="C86" s="42"/>
      <c r="D86" s="42"/>
      <c r="E86" s="42"/>
      <c r="F86" s="60">
        <v>20455.759999999998</v>
      </c>
      <c r="G86" s="45" t="s">
        <v>62</v>
      </c>
      <c r="H86" s="46">
        <v>201800010008207</v>
      </c>
      <c r="I86" s="51" t="s">
        <v>57</v>
      </c>
      <c r="J86" s="47">
        <v>44835</v>
      </c>
      <c r="K86" s="48" t="s">
        <v>47</v>
      </c>
      <c r="L86" s="49" t="e" cm="1">
        <f t="array" aca="1" ref="L86" ca="1">COMENTARIOCELULA(F86)</f>
        <v>#NAME?</v>
      </c>
      <c r="M86" s="50"/>
      <c r="N86" s="50"/>
      <c r="O86" s="50"/>
      <c r="P86" s="50"/>
      <c r="Q86" s="38"/>
      <c r="R86" s="38"/>
      <c r="S86" s="38"/>
      <c r="T86" s="38"/>
      <c r="U86" s="38"/>
      <c r="V86" s="38"/>
      <c r="W86" s="3"/>
      <c r="X86" s="3"/>
      <c r="Y86" s="3"/>
      <c r="Z86" s="3"/>
      <c r="AA86" s="3"/>
      <c r="AB86" s="3"/>
      <c r="AC86" s="3"/>
      <c r="AD86" s="3"/>
    </row>
    <row r="87" spans="1:30" ht="25.5" customHeight="1" x14ac:dyDescent="0.25">
      <c r="A87" s="42" t="s">
        <v>61</v>
      </c>
      <c r="B87" s="42"/>
      <c r="C87" s="42"/>
      <c r="D87" s="42"/>
      <c r="E87" s="42"/>
      <c r="F87" s="61">
        <v>21997.35</v>
      </c>
      <c r="G87" s="45" t="s">
        <v>62</v>
      </c>
      <c r="H87" s="46">
        <v>201800010008207</v>
      </c>
      <c r="I87" s="51" t="s">
        <v>58</v>
      </c>
      <c r="J87" s="47">
        <v>44866</v>
      </c>
      <c r="K87" s="48" t="s">
        <v>47</v>
      </c>
      <c r="L87" s="49" t="e" cm="1">
        <f t="array" aca="1" ref="L87" ca="1">COMENTARIOCELULA(F87)</f>
        <v>#NAME?</v>
      </c>
      <c r="M87" s="50"/>
      <c r="N87" s="50"/>
      <c r="O87" s="50"/>
      <c r="P87" s="50"/>
      <c r="Q87" s="38"/>
      <c r="R87" s="38"/>
      <c r="S87" s="38"/>
      <c r="T87" s="38"/>
      <c r="U87" s="38"/>
      <c r="V87" s="38"/>
      <c r="W87" s="3"/>
      <c r="X87" s="3"/>
      <c r="Y87" s="3"/>
      <c r="Z87" s="3"/>
      <c r="AA87" s="3"/>
      <c r="AB87" s="3"/>
      <c r="AC87" s="3"/>
      <c r="AD87" s="3"/>
    </row>
    <row r="88" spans="1:30" ht="25.5" customHeight="1" x14ac:dyDescent="0.25">
      <c r="A88" s="42" t="s">
        <v>61</v>
      </c>
      <c r="B88" s="42"/>
      <c r="C88" s="42"/>
      <c r="D88" s="42"/>
      <c r="E88" s="42"/>
      <c r="F88" s="61">
        <v>17510.150000000001</v>
      </c>
      <c r="G88" s="45" t="s">
        <v>62</v>
      </c>
      <c r="H88" s="46">
        <v>201800010008207</v>
      </c>
      <c r="I88" s="51" t="s">
        <v>58</v>
      </c>
      <c r="J88" s="47">
        <v>44896</v>
      </c>
      <c r="K88" s="48" t="s">
        <v>47</v>
      </c>
      <c r="L88" s="49" t="e" cm="1">
        <f t="array" aca="1" ref="L88" ca="1">COMENTARIOCELULA(F88)</f>
        <v>#NAME?</v>
      </c>
      <c r="M88" s="50"/>
      <c r="N88" s="50"/>
      <c r="O88" s="50"/>
      <c r="P88" s="50"/>
      <c r="Q88" s="38"/>
      <c r="R88" s="38"/>
      <c r="S88" s="38"/>
      <c r="T88" s="38"/>
      <c r="U88" s="38"/>
      <c r="V88" s="38"/>
      <c r="W88" s="3"/>
      <c r="X88" s="3"/>
      <c r="Y88" s="3"/>
      <c r="Z88" s="3"/>
      <c r="AA88" s="3"/>
      <c r="AB88" s="3"/>
      <c r="AC88" s="3"/>
      <c r="AD88" s="3"/>
    </row>
    <row r="89" spans="1:30" ht="43.5" customHeight="1" x14ac:dyDescent="0.25">
      <c r="A89" s="42" t="s">
        <v>65</v>
      </c>
      <c r="B89" s="42"/>
      <c r="C89" s="42"/>
      <c r="D89" s="42"/>
      <c r="E89" s="42"/>
      <c r="F89" s="59">
        <v>64947.76</v>
      </c>
      <c r="G89" s="45"/>
      <c r="H89" s="46" t="s">
        <v>66</v>
      </c>
      <c r="I89" s="51" t="s">
        <v>55</v>
      </c>
      <c r="J89" s="47">
        <v>44805</v>
      </c>
      <c r="K89" s="62" t="s">
        <v>67</v>
      </c>
      <c r="L89" s="49" t="e" cm="1">
        <f t="array" aca="1" ref="L89" ca="1">COMENTARIOCELULA(F89)</f>
        <v>#NAME?</v>
      </c>
      <c r="M89" s="50"/>
      <c r="N89" s="50"/>
      <c r="O89" s="50"/>
      <c r="P89" s="50"/>
      <c r="Q89" s="38"/>
      <c r="R89" s="38"/>
      <c r="S89" s="38"/>
      <c r="T89" s="38"/>
      <c r="U89" s="38"/>
      <c r="V89" s="38"/>
      <c r="W89" s="3"/>
      <c r="X89" s="3"/>
      <c r="Y89" s="3"/>
      <c r="Z89" s="3"/>
      <c r="AA89" s="3"/>
      <c r="AB89" s="3"/>
      <c r="AC89" s="3"/>
      <c r="AD89" s="3"/>
    </row>
    <row r="90" spans="1:30" ht="54.75" customHeight="1" x14ac:dyDescent="0.25">
      <c r="A90" s="42" t="s">
        <v>65</v>
      </c>
      <c r="B90" s="42"/>
      <c r="C90" s="42"/>
      <c r="D90" s="42"/>
      <c r="E90" s="42"/>
      <c r="F90" s="59">
        <v>3070343.27</v>
      </c>
      <c r="G90" s="45"/>
      <c r="H90" s="46">
        <v>202200010066719</v>
      </c>
      <c r="I90" s="51" t="s">
        <v>56</v>
      </c>
      <c r="J90" s="47">
        <v>44835</v>
      </c>
      <c r="K90" s="62" t="s">
        <v>68</v>
      </c>
      <c r="L90" s="49" t="e" cm="1">
        <f t="array" aca="1" ref="L90" ca="1">COMENTARIOCELULA(F90)</f>
        <v>#NAME?</v>
      </c>
      <c r="M90" s="50"/>
      <c r="N90" s="50"/>
      <c r="O90" s="50"/>
      <c r="P90" s="50"/>
      <c r="Q90" s="38"/>
      <c r="R90" s="38"/>
      <c r="S90" s="38"/>
      <c r="T90" s="38"/>
      <c r="U90" s="38"/>
      <c r="V90" s="38"/>
      <c r="W90" s="3"/>
      <c r="X90" s="3"/>
      <c r="Y90" s="3"/>
      <c r="Z90" s="3"/>
      <c r="AA90" s="3"/>
      <c r="AB90" s="3"/>
      <c r="AC90" s="3"/>
      <c r="AD90" s="3"/>
    </row>
    <row r="91" spans="1:30" ht="46.5" customHeight="1" x14ac:dyDescent="0.25">
      <c r="A91" s="42" t="s">
        <v>65</v>
      </c>
      <c r="B91" s="42"/>
      <c r="C91" s="42"/>
      <c r="D91" s="42"/>
      <c r="E91" s="42"/>
      <c r="F91" s="63">
        <f>2967976.21+95720.96</f>
        <v>3063697.17</v>
      </c>
      <c r="G91" s="45"/>
      <c r="H91" s="46">
        <v>202200010066719</v>
      </c>
      <c r="I91" s="51" t="s">
        <v>57</v>
      </c>
      <c r="J91" s="47">
        <v>44866</v>
      </c>
      <c r="K91" s="62" t="s">
        <v>68</v>
      </c>
      <c r="L91" s="49" t="e" cm="1">
        <f t="array" aca="1" ref="L91" ca="1">COMENTARIOCELULA(F91)</f>
        <v>#NAME?</v>
      </c>
      <c r="M91" s="50"/>
      <c r="N91" s="50"/>
      <c r="O91" s="50"/>
      <c r="P91" s="50"/>
      <c r="Q91" s="38"/>
      <c r="R91" s="38"/>
      <c r="S91" s="38"/>
      <c r="T91" s="38"/>
      <c r="U91" s="38"/>
      <c r="V91" s="38"/>
      <c r="W91" s="3"/>
      <c r="X91" s="3"/>
      <c r="Y91" s="3"/>
      <c r="Z91" s="3"/>
      <c r="AA91" s="3"/>
      <c r="AB91" s="3"/>
      <c r="AC91" s="3"/>
      <c r="AD91" s="3"/>
    </row>
    <row r="92" spans="1:30" ht="40.5" customHeight="1" x14ac:dyDescent="0.25">
      <c r="A92" s="42" t="s">
        <v>65</v>
      </c>
      <c r="B92" s="42"/>
      <c r="C92" s="42"/>
      <c r="D92" s="42"/>
      <c r="E92" s="42"/>
      <c r="F92" s="64">
        <v>2204277.54</v>
      </c>
      <c r="G92" s="45"/>
      <c r="H92" s="46">
        <v>202200010066719</v>
      </c>
      <c r="I92" s="54" t="s">
        <v>58</v>
      </c>
      <c r="J92" s="47">
        <v>44896</v>
      </c>
      <c r="K92" s="62" t="s">
        <v>68</v>
      </c>
      <c r="L92" s="49" t="e" cm="1">
        <f t="array" aca="1" ref="L92" ca="1">COMENTARIOCELULA(F92)</f>
        <v>#NAME?</v>
      </c>
      <c r="M92" s="50"/>
      <c r="N92" s="50"/>
      <c r="O92" s="50"/>
      <c r="P92" s="50"/>
      <c r="Q92" s="38"/>
      <c r="R92" s="38"/>
      <c r="S92" s="38"/>
      <c r="T92" s="38"/>
      <c r="U92" s="38"/>
      <c r="V92" s="38"/>
      <c r="W92" s="3"/>
      <c r="X92" s="3"/>
      <c r="Y92" s="3"/>
      <c r="Z92" s="3"/>
      <c r="AA92" s="3"/>
      <c r="AB92" s="3"/>
      <c r="AC92" s="3"/>
      <c r="AD92" s="3"/>
    </row>
    <row r="93" spans="1:30" ht="15" customHeight="1" x14ac:dyDescent="0.25">
      <c r="A93" s="65" t="s">
        <v>69</v>
      </c>
      <c r="B93" s="65"/>
      <c r="C93" s="65"/>
      <c r="D93" s="65"/>
      <c r="E93" s="65"/>
      <c r="F93" s="66">
        <f>SUM(F59:F92)</f>
        <v>17615679.709999997</v>
      </c>
      <c r="G93" s="67"/>
      <c r="H93" s="67"/>
      <c r="I93" s="67"/>
      <c r="J93" s="67"/>
      <c r="K93" s="67"/>
      <c r="L93" s="38"/>
      <c r="M93" s="38"/>
      <c r="N93" s="38"/>
      <c r="O93" s="38"/>
      <c r="P93" s="68"/>
      <c r="Q93" s="38"/>
      <c r="R93" s="38"/>
      <c r="S93" s="38"/>
      <c r="T93" s="38"/>
      <c r="U93" s="38"/>
      <c r="V93" s="38"/>
      <c r="W93" s="3"/>
      <c r="X93" s="3"/>
      <c r="Y93" s="3"/>
      <c r="Z93" s="3"/>
      <c r="AA93" s="3"/>
      <c r="AB93" s="3"/>
      <c r="AC93" s="3"/>
      <c r="AD93" s="3"/>
    </row>
    <row r="94" spans="1:30" ht="12.75" customHeight="1" x14ac:dyDescent="0.25">
      <c r="A94" s="69" t="s">
        <v>70</v>
      </c>
      <c r="B94" s="69"/>
      <c r="C94" s="69"/>
      <c r="D94" s="69"/>
      <c r="E94" s="69"/>
      <c r="F94" s="69"/>
      <c r="G94" s="69"/>
      <c r="H94" s="69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ht="15.75" thickBot="1" x14ac:dyDescent="0.3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38"/>
      <c r="Q95" s="38"/>
      <c r="R95" s="38"/>
      <c r="S95" s="38"/>
      <c r="T95" s="38"/>
      <c r="U95" s="38"/>
      <c r="V95" s="38"/>
      <c r="W95" s="3"/>
      <c r="X95" s="3"/>
      <c r="Y95" s="3"/>
      <c r="Z95" s="3"/>
      <c r="AA95" s="3"/>
      <c r="AB95" s="3"/>
      <c r="AC95" s="3"/>
      <c r="AD95" s="3"/>
    </row>
    <row r="96" spans="1:30" ht="15.75" customHeight="1" thickBot="1" x14ac:dyDescent="0.3">
      <c r="A96" s="71" t="s">
        <v>71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"/>
      <c r="X96" s="3"/>
      <c r="Y96" s="3"/>
      <c r="Z96" s="3"/>
      <c r="AA96" s="3"/>
      <c r="AB96" s="3"/>
      <c r="AC96" s="3"/>
      <c r="AD96" s="3"/>
    </row>
    <row r="97" spans="1:30" ht="138.75" customHeight="1" thickBot="1" x14ac:dyDescent="0.3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"/>
      <c r="X98" s="3"/>
      <c r="Y98" s="3"/>
      <c r="Z98" s="3"/>
      <c r="AA98" s="3"/>
      <c r="AB98" s="3"/>
      <c r="AC98" s="3"/>
      <c r="AD98" s="3"/>
    </row>
    <row r="99" spans="1:30" ht="15" customHeight="1" x14ac:dyDescent="0.25">
      <c r="A99" s="69" t="s">
        <v>72</v>
      </c>
      <c r="B99" s="69"/>
      <c r="C99" s="69"/>
      <c r="D99" s="69"/>
      <c r="E99" s="69"/>
      <c r="F99" s="69"/>
      <c r="G99" s="69"/>
      <c r="H99" s="6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"/>
      <c r="X99" s="3"/>
      <c r="Y99" s="3"/>
      <c r="Z99" s="3"/>
      <c r="AA99" s="3"/>
      <c r="AB99" s="3"/>
      <c r="AC99" s="3"/>
      <c r="AD99" s="3"/>
    </row>
    <row r="100" spans="1:30" ht="38.25" customHeight="1" x14ac:dyDescent="0.25">
      <c r="A100" s="72"/>
      <c r="B100" s="72"/>
      <c r="C100" s="72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"/>
      <c r="X101" s="3"/>
      <c r="Y101" s="3"/>
      <c r="Z101" s="3"/>
      <c r="AA101" s="3"/>
      <c r="AB101" s="3"/>
      <c r="AC101" s="3"/>
      <c r="AD101" s="3"/>
    </row>
    <row r="102" spans="1:30" ht="15" customHeight="1" x14ac:dyDescent="0.25">
      <c r="A102" s="38"/>
      <c r="B102" s="38"/>
      <c r="C102" s="39"/>
      <c r="D102" s="73" t="s">
        <v>73</v>
      </c>
      <c r="E102" s="73"/>
      <c r="F102" s="73"/>
      <c r="I102" s="73" t="s">
        <v>74</v>
      </c>
      <c r="J102" s="73"/>
      <c r="K102" s="73"/>
      <c r="L102" s="73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"/>
      <c r="X102" s="3"/>
      <c r="Y102" s="3"/>
      <c r="Z102" s="3"/>
      <c r="AA102" s="3"/>
      <c r="AB102" s="3"/>
      <c r="AC102" s="3"/>
      <c r="AD102" s="3"/>
    </row>
    <row r="103" spans="1:30" ht="30.75" customHeight="1" x14ac:dyDescent="0.25">
      <c r="A103" s="74"/>
      <c r="B103" s="74"/>
      <c r="C103" s="39"/>
      <c r="D103" s="73" t="s">
        <v>75</v>
      </c>
      <c r="E103" s="73"/>
      <c r="F103" s="73"/>
      <c r="I103" s="73" t="s">
        <v>76</v>
      </c>
      <c r="J103" s="73"/>
      <c r="K103" s="73"/>
      <c r="L103" s="73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8"/>
      <c r="B104" s="38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8"/>
      <c r="B109" s="38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8"/>
      <c r="B110" s="38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8"/>
      <c r="B111" s="38"/>
      <c r="C111" s="3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8"/>
      <c r="B112" s="38"/>
      <c r="C112" s="3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8"/>
      <c r="B113" s="38"/>
      <c r="C113" s="39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8"/>
      <c r="B114" s="38"/>
      <c r="C114" s="3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8"/>
      <c r="B115" s="38"/>
      <c r="C115" s="39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8"/>
      <c r="B116" s="38"/>
      <c r="C116" s="39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8"/>
      <c r="B117" s="38"/>
      <c r="C117" s="39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8"/>
      <c r="B118" s="38"/>
      <c r="C118" s="39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8"/>
      <c r="B119" s="38"/>
      <c r="C119" s="39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8"/>
      <c r="B120" s="38"/>
      <c r="C120" s="39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8"/>
      <c r="B121" s="38"/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8"/>
      <c r="B122" s="38"/>
      <c r="C122" s="39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8"/>
      <c r="B123" s="38"/>
      <c r="C123" s="39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8"/>
      <c r="B124" s="38"/>
      <c r="C124" s="39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8"/>
      <c r="B125" s="38"/>
      <c r="C125" s="39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8"/>
      <c r="B126" s="38"/>
      <c r="C126" s="39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8"/>
      <c r="B127" s="38"/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8"/>
      <c r="B128" s="38"/>
      <c r="C128" s="39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8"/>
      <c r="B129" s="38"/>
      <c r="C129" s="39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8"/>
      <c r="B130" s="38"/>
      <c r="C130" s="39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8"/>
      <c r="B131" s="38"/>
      <c r="C131" s="39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8"/>
      <c r="B132" s="38"/>
      <c r="C132" s="39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8"/>
      <c r="B133" s="38"/>
      <c r="C133" s="39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8"/>
      <c r="B134" s="38"/>
      <c r="C134" s="39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8"/>
      <c r="B135" s="38"/>
      <c r="C135" s="39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8"/>
      <c r="B136" s="38"/>
      <c r="C136" s="39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8"/>
      <c r="B137" s="38"/>
      <c r="C137" s="39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75"/>
      <c r="B138" s="75"/>
      <c r="C138" s="76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</row>
    <row r="139" spans="1:30" x14ac:dyDescent="0.25">
      <c r="A139" s="75"/>
      <c r="B139" s="75"/>
      <c r="C139" s="76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</row>
    <row r="140" spans="1:30" x14ac:dyDescent="0.25">
      <c r="A140" s="75"/>
      <c r="B140" s="75"/>
      <c r="C140" s="76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1:30" x14ac:dyDescent="0.25">
      <c r="A141" s="75"/>
      <c r="B141" s="75"/>
      <c r="C141" s="76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</row>
    <row r="142" spans="1:30" x14ac:dyDescent="0.25">
      <c r="A142" s="75"/>
      <c r="B142" s="75"/>
      <c r="C142" s="76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</row>
    <row r="143" spans="1:30" x14ac:dyDescent="0.25">
      <c r="A143" s="75"/>
      <c r="B143" s="75"/>
      <c r="C143" s="76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spans="1:30" x14ac:dyDescent="0.25">
      <c r="A144" s="75"/>
      <c r="B144" s="75"/>
      <c r="C144" s="76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  <row r="145" spans="1:22" x14ac:dyDescent="0.25">
      <c r="A145" s="75"/>
      <c r="B145" s="75"/>
      <c r="C145" s="76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</sheetData>
  <autoFilter ref="D21:U46" xr:uid="{00000000-0001-0000-0A00-000000000000}"/>
  <mergeCells count="132">
    <mergeCell ref="D102:F102"/>
    <mergeCell ref="I102:L102"/>
    <mergeCell ref="D103:F103"/>
    <mergeCell ref="I103:L103"/>
    <mergeCell ref="A93:E93"/>
    <mergeCell ref="A94:H94"/>
    <mergeCell ref="A95:O95"/>
    <mergeCell ref="A96:K97"/>
    <mergeCell ref="A99:H99"/>
    <mergeCell ref="A100:C100"/>
    <mergeCell ref="A90:E90"/>
    <mergeCell ref="L90:P90"/>
    <mergeCell ref="A91:E91"/>
    <mergeCell ref="L91:P91"/>
    <mergeCell ref="A92:E92"/>
    <mergeCell ref="L92:P92"/>
    <mergeCell ref="A87:E87"/>
    <mergeCell ref="L87:P87"/>
    <mergeCell ref="A88:E88"/>
    <mergeCell ref="L88:P88"/>
    <mergeCell ref="A89:E89"/>
    <mergeCell ref="L89:P89"/>
    <mergeCell ref="A84:E84"/>
    <mergeCell ref="L84:P84"/>
    <mergeCell ref="A85:E85"/>
    <mergeCell ref="L85:P85"/>
    <mergeCell ref="A86:E86"/>
    <mergeCell ref="L86:P86"/>
    <mergeCell ref="A81:E81"/>
    <mergeCell ref="L81:P81"/>
    <mergeCell ref="A82:E82"/>
    <mergeCell ref="L82:P82"/>
    <mergeCell ref="A83:E83"/>
    <mergeCell ref="L83:P83"/>
    <mergeCell ref="A78:E78"/>
    <mergeCell ref="L78:P78"/>
    <mergeCell ref="A79:E79"/>
    <mergeCell ref="L79:P79"/>
    <mergeCell ref="A80:E80"/>
    <mergeCell ref="L80:P80"/>
    <mergeCell ref="A75:E75"/>
    <mergeCell ref="L75:P75"/>
    <mergeCell ref="A76:E76"/>
    <mergeCell ref="L76:P76"/>
    <mergeCell ref="A77:E77"/>
    <mergeCell ref="L77:P77"/>
    <mergeCell ref="A72:E72"/>
    <mergeCell ref="L72:P72"/>
    <mergeCell ref="A73:E73"/>
    <mergeCell ref="L73:P73"/>
    <mergeCell ref="A74:E74"/>
    <mergeCell ref="L74:P74"/>
    <mergeCell ref="A69:E69"/>
    <mergeCell ref="L69:P69"/>
    <mergeCell ref="A70:E70"/>
    <mergeCell ref="L70:P70"/>
    <mergeCell ref="A71:E71"/>
    <mergeCell ref="L71:P71"/>
    <mergeCell ref="A66:E66"/>
    <mergeCell ref="L66:P66"/>
    <mergeCell ref="A67:E67"/>
    <mergeCell ref="L67:P67"/>
    <mergeCell ref="A68:E68"/>
    <mergeCell ref="L68:P68"/>
    <mergeCell ref="A63:E63"/>
    <mergeCell ref="L63:P63"/>
    <mergeCell ref="A64:E64"/>
    <mergeCell ref="L64:P64"/>
    <mergeCell ref="A65:E65"/>
    <mergeCell ref="L65:P65"/>
    <mergeCell ref="A60:E60"/>
    <mergeCell ref="L60:P60"/>
    <mergeCell ref="A61:E61"/>
    <mergeCell ref="L61:P61"/>
    <mergeCell ref="A62:E62"/>
    <mergeCell ref="L62:P62"/>
    <mergeCell ref="A54:E54"/>
    <mergeCell ref="A55:E55"/>
    <mergeCell ref="A57:K57"/>
    <mergeCell ref="A58:E58"/>
    <mergeCell ref="A59:E59"/>
    <mergeCell ref="L59:P59"/>
    <mergeCell ref="U21:U22"/>
    <mergeCell ref="A48:E48"/>
    <mergeCell ref="A49:E50"/>
    <mergeCell ref="A51:E51"/>
    <mergeCell ref="A52:E52"/>
    <mergeCell ref="A53:E53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2024-06-19T13:29:54Z</dcterms:created>
  <dcterms:modified xsi:type="dcterms:W3CDTF">2024-06-19T13:30:18Z</dcterms:modified>
</cp:coreProperties>
</file>