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Desp Adm\Desp 2\"/>
    </mc:Choice>
  </mc:AlternateContent>
  <xr:revisionPtr revIDLastSave="0" documentId="13_ncr:1_{A6E38F11-945A-45A9-A02A-F81AA596790D}" xr6:coauthVersionLast="47" xr6:coauthVersionMax="47" xr10:uidLastSave="{00000000-0000-0000-0000-000000000000}"/>
  <bookViews>
    <workbookView xWindow="28680" yWindow="-120" windowWidth="24240" windowHeight="13290" xr2:uid="{00000000-000D-0000-FFFF-FFFF00000000}"/>
  </bookViews>
  <sheets>
    <sheet name="HUGOL" sheetId="3" r:id="rId1"/>
  </sheets>
  <definedNames>
    <definedName name="_xlnm.Print_Area" localSheetId="0">HUGOL!$A$1:$G$109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D20" i="3"/>
  <c r="C107" i="3" l="1"/>
  <c r="C24" i="3" l="1"/>
  <c r="D23" i="3" l="1"/>
  <c r="F23" i="3" s="1"/>
  <c r="F21" i="3"/>
  <c r="D21" i="3"/>
  <c r="D22" i="3"/>
  <c r="F22" i="3" s="1"/>
  <c r="D24" i="3"/>
  <c r="F20" i="3"/>
  <c r="F24" i="3" l="1"/>
</calcChain>
</file>

<file path=xl/sharedStrings.xml><?xml version="1.0" encoding="utf-8"?>
<sst xmlns="http://schemas.openxmlformats.org/spreadsheetml/2006/main" count="107" uniqueCount="99">
  <si>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</si>
  <si>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</si>
  <si>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</si>
  <si>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</si>
  <si>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</si>
  <si>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</si>
  <si>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</si>
  <si>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</si>
  <si>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</si>
  <si>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</si>
  <si>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</si>
  <si>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</si>
  <si>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</si>
  <si>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</si>
  <si>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</si>
  <si>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</si>
  <si>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</si>
  <si>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</si>
  <si>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</si>
  <si>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</si>
  <si>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</si>
  <si>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</si>
  <si>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</si>
  <si>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</si>
  <si>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</si>
  <si>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</si>
  <si>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</si>
  <si>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HOSPITAL ESTADUAL DE URGÊNCIAS GOVERNADOR OTÁVIO LAGE DE SIQUEIRA - HUGOL</t>
  </si>
  <si>
    <t>05.029.600/0003-68</t>
  </si>
  <si>
    <t>HUGOL</t>
  </si>
  <si>
    <t>AGIR CORPORATIVO</t>
  </si>
  <si>
    <t>RATEIO DESPESAS</t>
  </si>
  <si>
    <t>AGOSTO/2024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</si>
  <si>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</si>
  <si>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</si>
  <si>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</si>
  <si>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</si>
  <si>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</si>
  <si>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</si>
  <si>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</si>
  <si>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</si>
  <si>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</si>
  <si>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</si>
  <si>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</si>
  <si>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</si>
  <si>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</si>
  <si>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</si>
  <si>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</si>
  <si>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</si>
  <si>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</si>
  <si>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COMPL. PISO SALARIAL ENFERMEIROS CONF. LEI 14.434/2022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</si>
  <si>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</si>
  <si>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</si>
  <si>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</si>
  <si>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</si>
  <si>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</si>
  <si>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</si>
  <si>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</si>
  <si>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</si>
  <si>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</si>
  <si>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</si>
  <si>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</si>
  <si>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</si>
  <si>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</si>
  <si>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</si>
  <si>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MONITORAMENTO E SEGURANÇA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</si>
  <si>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</si>
  <si>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</si>
  <si>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</si>
  <si>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</si>
  <si>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</si>
  <si>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SERVICOS DE MANUTENÇÃO</t>
  </si>
  <si>
    <t>MANUTENÇÃO PREDIAL</t>
  </si>
  <si>
    <t>MANUTENÇÃO DE EQUIPAMENTOS</t>
  </si>
  <si>
    <t>DESPESAS GERAIS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</si>
  <si>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</si>
  <si>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</si>
  <si>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</si>
  <si>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</si>
  <si>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</si>
  <si>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</si>
  <si>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</si>
  <si>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FINANCEIRAS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</si>
  <si>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</si>
  <si>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</si>
  <si>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</si>
  <si>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</si>
  <si>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</si>
  <si>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</si>
  <si>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</si>
  <si>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TOTAL</t>
  </si>
  <si>
    <t>Agosto</t>
  </si>
  <si>
    <t>003/2014 - 11º Aditivo</t>
  </si>
  <si>
    <t>SERV. DE MANUTENÇAO PREDIAL</t>
  </si>
  <si>
    <t>SERV. DE LOCACAO EQUIPAMENTOS</t>
  </si>
  <si>
    <t>SERV. ARQUITETONICO E PROJETOS</t>
  </si>
  <si>
    <t>AJUSTE RATEIO</t>
  </si>
  <si>
    <t>Goiânia, 18 de setembro de 2024.</t>
  </si>
  <si>
    <t>15/07/2023 a 15/07/2026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</si>
</sst>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8" applyNumberFormat="1" applyFont="1" applyFill="1" applyBorder="1" applyAlignment="1">
      <alignment horizontal="center"/>
    </xf>
    <xf numFmtId="0" fontId="22" fillId="6" borderId="1" xfId="0" applyFont="1" applyFill="1" applyBorder="1" applyAlignment="1">
      <alignment horizontal="left" wrapText="1"/>
    </xf>
    <xf numFmtId="4" fontId="22" fillId="6" borderId="1" xfId="9" applyNumberFormat="1" applyFont="1" applyFill="1" applyBorder="1" applyAlignment="1">
      <alignment horizontal="right" wrapText="1"/>
    </xf>
    <xf numFmtId="0" fontId="23" fillId="0" borderId="1" xfId="0" applyFont="1" applyBorder="1" applyAlignment="1">
      <alignment horizontal="left" wrapText="1"/>
    </xf>
    <xf numFmtId="4" fontId="23" fillId="0" borderId="1" xfId="9" applyNumberFormat="1" applyFont="1" applyBorder="1" applyAlignment="1">
      <alignment horizontal="right" wrapText="1"/>
    </xf>
    <xf numFmtId="0" fontId="23" fillId="0" borderId="1" xfId="0" applyFont="1" applyBorder="1" applyAlignment="1">
      <alignment horizontal="center" vertical="center"/>
    </xf>
    <xf numFmtId="4" fontId="21" fillId="6" borderId="1" xfId="7" applyNumberFormat="1" applyFont="1" applyFill="1" applyBorder="1" applyAlignment="1"/>
    <xf numFmtId="0" fontId="21" fillId="0" borderId="1" xfId="0" applyFont="1" applyBorder="1"/>
    <xf numFmtId="4" fontId="21" fillId="0" borderId="1" xfId="0" applyNumberFormat="1" applyFont="1" applyBorder="1"/>
    <xf numFmtId="43" fontId="5" fillId="0" borderId="0" xfId="6" applyFont="1" applyAlignment="1">
      <alignment vertical="center"/>
    </xf>
    <xf numFmtId="43" fontId="6" fillId="0" borderId="0" xfId="6" applyFont="1" applyAlignment="1">
      <alignment horizontal="center"/>
    </xf>
    <xf numFmtId="0" fontId="13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vertical="top" wrapText="1"/>
    </xf>
  </cellXfs>
  <cellStyles count="10">
    <cellStyle name="Moeda" xfId="7" builtinId="4"/>
    <cellStyle name="Normal" xfId="0" builtinId="0"/>
    <cellStyle name="Normal 2" xfId="3" xr:uid="{00000000-0005-0000-0000-000001000000}"/>
    <cellStyle name="Normal 3" xfId="1" xr:uid="{00000000-0005-0000-0000-000002000000}"/>
    <cellStyle name="Normal 6" xfId="9" xr:uid="{54F6A2AA-79A9-453D-8BF9-BB6378A2836C}"/>
    <cellStyle name="Normal_BPA OUTUBRO 2" xfId="5" xr:uid="{7B6A9E9E-3889-4222-A1F7-2D83BED9DD26}"/>
    <cellStyle name="Porcentagem" xfId="8" builtinId="5"/>
    <cellStyle name="Porcentagem 2" xfId="4" xr:uid="{00000000-0005-0000-0000-000004000000}"/>
    <cellStyle name="Porcentagem 3" xfId="2" xr:uid="{00000000-0005-0000-0000-000005000000}"/>
    <cellStyle name="Vírgula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66350</xdr:colOff>
      <xdr:row>0</xdr:row>
      <xdr:rowOff>82550</xdr:rowOff>
    </xdr:from>
    <xdr:to>
      <xdr:col>5</xdr:col>
      <xdr:colOff>120650</xdr:colOff>
      <xdr:row>0</xdr:row>
      <xdr:rowOff>1417439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14FACB-463A-4CAC-9579-93E0FD30B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0" y="82550"/>
          <a:ext cx="8188650" cy="1334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1FA9-D66E-4E0F-AA67-8CF9815AA7AE}">
  <dimension ref="B1:H109"/>
  <sheetViews>
    <sheetView showGridLines="0" tabSelected="1" topLeftCell="A89" zoomScaleNormal="100" workbookViewId="0">
      <selection activeCell="D103" sqref="D103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7.7265625" style="2" customWidth="1"/>
    <col min="7" max="7" width="2.7265625" style="2" customWidth="1"/>
    <col min="8" max="8" width="15.54296875" style="2" customWidth="1"/>
    <col min="9" max="16384" width="8.7265625" style="2"/>
  </cols>
  <sheetData>
    <row r="1" spans="2:8" ht="148.5" customHeight="1" x14ac:dyDescent="0.3"/>
    <row r="2" spans="2:8" s="1" customFormat="1" ht="36.5" customHeight="1" x14ac:dyDescent="0.35">
      <c r="B2" s="61" t="s">
        <v>25</v>
      </c>
      <c r="C2" s="61"/>
      <c r="D2" s="61"/>
      <c r="E2" s="61"/>
    </row>
    <row r="3" spans="2:8" s="1" customFormat="1" ht="13" customHeight="1" x14ac:dyDescent="0.35">
      <c r="B3" s="5"/>
      <c r="C3" s="5"/>
      <c r="D3" s="5"/>
    </row>
    <row r="4" spans="2:8" s="1" customFormat="1" ht="60" customHeight="1" x14ac:dyDescent="0.35">
      <c r="B4" s="62" t="s">
        <v>26</v>
      </c>
      <c r="C4" s="62"/>
      <c r="D4" s="62"/>
      <c r="E4" s="62"/>
    </row>
    <row r="5" spans="2:8" s="1" customFormat="1" ht="17" customHeight="1" x14ac:dyDescent="0.35">
      <c r="B5" s="6" t="s">
        <v>0</v>
      </c>
      <c r="C5" s="6" t="s">
        <v>1</v>
      </c>
      <c r="D5" s="7"/>
    </row>
    <row r="6" spans="2:8" s="1" customFormat="1" ht="17" customHeight="1" x14ac:dyDescent="0.35">
      <c r="B6" s="8" t="s">
        <v>2</v>
      </c>
      <c r="C6" s="8" t="s">
        <v>3</v>
      </c>
      <c r="D6" s="9"/>
      <c r="H6" s="57"/>
    </row>
    <row r="7" spans="2:8" s="1" customFormat="1" ht="17" customHeight="1" x14ac:dyDescent="0.35">
      <c r="B7" s="8" t="s">
        <v>4</v>
      </c>
      <c r="C7" s="8" t="s">
        <v>5</v>
      </c>
      <c r="D7" s="9"/>
      <c r="H7" s="57"/>
    </row>
    <row r="8" spans="2:8" s="1" customFormat="1" ht="17" customHeight="1" x14ac:dyDescent="0.35">
      <c r="B8" s="10" t="s">
        <v>2</v>
      </c>
      <c r="C8" s="10" t="s">
        <v>6</v>
      </c>
      <c r="D8" s="9"/>
      <c r="H8" s="57"/>
    </row>
    <row r="9" spans="2:8" s="1" customFormat="1" ht="17" customHeight="1" x14ac:dyDescent="0.3">
      <c r="B9" s="11" t="s">
        <v>7</v>
      </c>
      <c r="C9" s="41" t="s">
        <v>27</v>
      </c>
      <c r="D9" s="41"/>
      <c r="E9" s="41"/>
      <c r="F9" s="60"/>
      <c r="H9" s="57"/>
    </row>
    <row r="10" spans="2:8" s="1" customFormat="1" ht="17" customHeight="1" x14ac:dyDescent="0.35">
      <c r="B10" s="13" t="s">
        <v>2</v>
      </c>
      <c r="C10" s="41" t="s">
        <v>28</v>
      </c>
      <c r="D10" s="12"/>
      <c r="H10" s="57"/>
    </row>
    <row r="11" spans="2:8" s="1" customFormat="1" ht="17" customHeight="1" x14ac:dyDescent="0.35">
      <c r="B11" s="10" t="s">
        <v>8</v>
      </c>
      <c r="C11" s="14" t="s">
        <v>92</v>
      </c>
      <c r="D11" s="15"/>
      <c r="H11" s="57"/>
    </row>
    <row r="12" spans="2:8" s="1" customFormat="1" ht="17" customHeight="1" x14ac:dyDescent="0.35">
      <c r="B12" s="8" t="s">
        <v>9</v>
      </c>
      <c r="C12" s="14" t="s">
        <v>98</v>
      </c>
      <c r="D12" s="15"/>
      <c r="H12" s="57"/>
    </row>
    <row r="13" spans="2:8" s="1" customFormat="1" ht="17" customHeight="1" x14ac:dyDescent="0.35">
      <c r="B13" s="14" t="s">
        <v>10</v>
      </c>
      <c r="C13" s="42">
        <v>33215727.190000001</v>
      </c>
      <c r="D13" s="15"/>
      <c r="H13" s="57"/>
    </row>
    <row r="14" spans="2:8" s="1" customFormat="1" ht="24.5" customHeight="1" x14ac:dyDescent="0.35">
      <c r="C14" s="63"/>
      <c r="D14" s="63"/>
      <c r="H14" s="57"/>
    </row>
    <row r="15" spans="2:8" s="1" customFormat="1" ht="24.5" customHeight="1" x14ac:dyDescent="0.35">
      <c r="B15" s="16" t="s">
        <v>11</v>
      </c>
      <c r="C15" s="63"/>
      <c r="D15" s="63"/>
      <c r="H15" s="57"/>
    </row>
    <row r="16" spans="2:8" s="1" customFormat="1" ht="24.5" customHeight="1" x14ac:dyDescent="0.35">
      <c r="B16" s="26" t="s">
        <v>12</v>
      </c>
      <c r="C16" s="26" t="s">
        <v>13</v>
      </c>
      <c r="D16" s="27" t="s">
        <v>14</v>
      </c>
      <c r="H16" s="57"/>
    </row>
    <row r="17" spans="2:6" s="1" customFormat="1" ht="24.5" customHeight="1" x14ac:dyDescent="0.35">
      <c r="B17" s="28" t="s">
        <v>29</v>
      </c>
      <c r="C17" s="28" t="s">
        <v>91</v>
      </c>
      <c r="D17" s="29">
        <v>0.4882370171864</v>
      </c>
    </row>
    <row r="18" spans="2:6" s="1" customFormat="1" ht="15.5" customHeight="1" x14ac:dyDescent="0.35">
      <c r="B18" s="35"/>
      <c r="C18" s="64"/>
      <c r="D18" s="64"/>
    </row>
    <row r="19" spans="2:6" s="1" customFormat="1" ht="20.5" customHeight="1" x14ac:dyDescent="0.35">
      <c r="B19" s="36" t="s">
        <v>15</v>
      </c>
      <c r="C19" s="37" t="s">
        <v>16</v>
      </c>
      <c r="D19" s="27" t="s">
        <v>17</v>
      </c>
      <c r="E19" s="27" t="s">
        <v>96</v>
      </c>
      <c r="F19" s="27" t="s">
        <v>16</v>
      </c>
    </row>
    <row r="20" spans="2:6" s="1" customFormat="1" ht="20.5" customHeight="1" x14ac:dyDescent="0.35">
      <c r="B20" s="38" t="s">
        <v>18</v>
      </c>
      <c r="C20" s="30">
        <v>1034972.98</v>
      </c>
      <c r="D20" s="31">
        <f>C20*$D$17</f>
        <v>505312.12062371959</v>
      </c>
      <c r="E20" s="31">
        <v>-7018.17</v>
      </c>
      <c r="F20" s="31">
        <f>D20+E20</f>
        <v>498293.9506237196</v>
      </c>
    </row>
    <row r="21" spans="2:6" s="1" customFormat="1" ht="20.5" customHeight="1" x14ac:dyDescent="0.35">
      <c r="B21" s="39" t="s">
        <v>19</v>
      </c>
      <c r="C21" s="32">
        <v>49284.93</v>
      </c>
      <c r="D21" s="31">
        <f t="shared" ref="D21:D23" si="0">C21*$D$17</f>
        <v>24062.727215440522</v>
      </c>
      <c r="E21" s="31">
        <v>600.1</v>
      </c>
      <c r="F21" s="31">
        <f t="shared" ref="F21:F23" si="1">D21+E21</f>
        <v>24662.82721544052</v>
      </c>
    </row>
    <row r="22" spans="2:6" ht="20.5" customHeight="1" x14ac:dyDescent="0.3">
      <c r="B22" s="38" t="s">
        <v>20</v>
      </c>
      <c r="C22" s="30">
        <v>460627.81</v>
      </c>
      <c r="D22" s="31">
        <f t="shared" si="0"/>
        <v>224895.54798750379</v>
      </c>
      <c r="E22" s="31">
        <v>-4238.22</v>
      </c>
      <c r="F22" s="31">
        <f t="shared" si="1"/>
        <v>220657.32798750378</v>
      </c>
    </row>
    <row r="23" spans="2:6" ht="20.5" customHeight="1" x14ac:dyDescent="0.3">
      <c r="B23" s="38" t="s">
        <v>21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0.5" customHeight="1" x14ac:dyDescent="0.3">
      <c r="B24" s="40"/>
      <c r="C24" s="34">
        <f>SUM(C20:C23)</f>
        <v>1544885.72</v>
      </c>
      <c r="D24" s="34">
        <f t="shared" ref="D24" si="2">SUM(D20:D23)</f>
        <v>754270.39582666394</v>
      </c>
      <c r="E24" s="34">
        <f>SUM(E20:E23)</f>
        <v>-10656.29</v>
      </c>
      <c r="F24" s="34">
        <f t="shared" ref="F24" si="3">SUM(F20:F23)</f>
        <v>743614.1058266639</v>
      </c>
    </row>
    <row r="25" spans="2:6" ht="16.5" customHeight="1" x14ac:dyDescent="0.3">
      <c r="B25" s="20"/>
      <c r="C25" s="17"/>
      <c r="D25" s="17"/>
    </row>
    <row r="26" spans="2:6" ht="16.5" customHeight="1" x14ac:dyDescent="0.3">
      <c r="B26" s="2"/>
      <c r="C26" s="17"/>
      <c r="D26" s="17"/>
    </row>
    <row r="27" spans="2:6" x14ac:dyDescent="0.3">
      <c r="B27" s="23" t="s">
        <v>22</v>
      </c>
    </row>
    <row r="29" spans="2:6" ht="15.5" x14ac:dyDescent="0.35">
      <c r="B29" s="24" t="s">
        <v>97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65"/>
      <c r="F34" s="65"/>
    </row>
    <row r="35" spans="2:6" ht="14" customHeight="1" x14ac:dyDescent="0.3">
      <c r="B35" s="25" t="s">
        <v>23</v>
      </c>
      <c r="C35" s="2"/>
      <c r="D35" s="59"/>
      <c r="E35" s="66" t="s">
        <v>24</v>
      </c>
      <c r="F35" s="66"/>
    </row>
    <row r="41" spans="2:6" ht="14.5" x14ac:dyDescent="0.35">
      <c r="B41" s="43" t="s">
        <v>30</v>
      </c>
      <c r="C41" s="43"/>
      <c r="D41" s="43"/>
    </row>
    <row r="42" spans="2:6" ht="14.5" x14ac:dyDescent="0.35">
      <c r="B42" s="43" t="s">
        <v>31</v>
      </c>
      <c r="C42" s="44" t="s">
        <v>29</v>
      </c>
      <c r="D42" s="45" t="s">
        <v>32</v>
      </c>
    </row>
    <row r="43" spans="2:6" ht="14.5" x14ac:dyDescent="0.35">
      <c r="B43" s="46" t="s">
        <v>33</v>
      </c>
      <c r="C43" s="46"/>
      <c r="D43" s="47" t="s">
        <v>29</v>
      </c>
    </row>
    <row r="44" spans="2:6" ht="14.5" x14ac:dyDescent="0.35">
      <c r="B44" s="46"/>
      <c r="C44" s="46"/>
      <c r="D44" s="48">
        <v>0.4882370171864</v>
      </c>
    </row>
    <row r="45" spans="2:6" x14ac:dyDescent="0.3">
      <c r="B45" s="49" t="s">
        <v>34</v>
      </c>
      <c r="C45" s="50">
        <v>938707.44999999984</v>
      </c>
      <c r="D45" s="50">
        <v>458311.72539865162</v>
      </c>
    </row>
    <row r="46" spans="2:6" ht="15" customHeight="1" x14ac:dyDescent="0.3">
      <c r="B46" s="51" t="s">
        <v>35</v>
      </c>
      <c r="C46" s="52">
        <v>435575.18</v>
      </c>
      <c r="D46" s="52">
        <v>212663.92664362927</v>
      </c>
    </row>
    <row r="47" spans="2:6" ht="15" customHeight="1" x14ac:dyDescent="0.3">
      <c r="B47" s="51" t="s">
        <v>36</v>
      </c>
      <c r="C47" s="52">
        <v>313.81</v>
      </c>
      <c r="D47" s="52">
        <v>153.21365836326419</v>
      </c>
    </row>
    <row r="48" spans="2:6" ht="15" customHeight="1" x14ac:dyDescent="0.3">
      <c r="B48" s="51" t="s">
        <v>37</v>
      </c>
      <c r="C48" s="52">
        <v>15183.36</v>
      </c>
      <c r="D48" s="52">
        <v>7413.0783972672989</v>
      </c>
    </row>
    <row r="49" spans="2:4" ht="15" customHeight="1" x14ac:dyDescent="0.3">
      <c r="B49" s="51" t="s">
        <v>38</v>
      </c>
      <c r="C49" s="52">
        <v>74206.45</v>
      </c>
      <c r="D49" s="52">
        <v>36230.335803991729</v>
      </c>
    </row>
    <row r="50" spans="2:4" ht="15" customHeight="1" x14ac:dyDescent="0.3">
      <c r="B50" s="51" t="s">
        <v>39</v>
      </c>
      <c r="C50" s="52">
        <v>103362.89</v>
      </c>
      <c r="D50" s="52">
        <v>50465.589101365971</v>
      </c>
    </row>
    <row r="51" spans="2:4" ht="15" customHeight="1" x14ac:dyDescent="0.3">
      <c r="B51" s="51" t="s">
        <v>40</v>
      </c>
      <c r="C51" s="52">
        <v>1412</v>
      </c>
      <c r="D51" s="52">
        <v>689.39066826719682</v>
      </c>
    </row>
    <row r="52" spans="2:4" ht="15" customHeight="1" x14ac:dyDescent="0.3">
      <c r="B52" s="51" t="s">
        <v>41</v>
      </c>
      <c r="C52" s="52">
        <v>0</v>
      </c>
      <c r="D52" s="52">
        <v>0</v>
      </c>
    </row>
    <row r="53" spans="2:4" ht="15" customHeight="1" x14ac:dyDescent="0.3">
      <c r="B53" s="51" t="s">
        <v>42</v>
      </c>
      <c r="C53" s="52">
        <v>13757.210000000001</v>
      </c>
      <c r="D53" s="52">
        <v>6716.7791752069143</v>
      </c>
    </row>
    <row r="54" spans="2:4" ht="15" customHeight="1" x14ac:dyDescent="0.3">
      <c r="B54" s="51" t="s">
        <v>43</v>
      </c>
      <c r="C54" s="52">
        <v>0</v>
      </c>
      <c r="D54" s="52">
        <v>0</v>
      </c>
    </row>
    <row r="55" spans="2:4" ht="15" customHeight="1" x14ac:dyDescent="0.3">
      <c r="B55" s="51" t="s">
        <v>44</v>
      </c>
      <c r="C55" s="52">
        <v>-255.8900000000001</v>
      </c>
      <c r="D55" s="52">
        <v>-124.93497032782794</v>
      </c>
    </row>
    <row r="56" spans="2:4" ht="15" customHeight="1" x14ac:dyDescent="0.3">
      <c r="B56" s="51" t="s">
        <v>45</v>
      </c>
      <c r="C56" s="52">
        <v>0</v>
      </c>
      <c r="D56" s="52">
        <v>0</v>
      </c>
    </row>
    <row r="57" spans="2:4" ht="15" customHeight="1" x14ac:dyDescent="0.3">
      <c r="B57" s="51" t="s">
        <v>46</v>
      </c>
      <c r="C57" s="52">
        <v>790</v>
      </c>
      <c r="D57" s="52">
        <v>385.70724357725601</v>
      </c>
    </row>
    <row r="58" spans="2:4" ht="15" customHeight="1" x14ac:dyDescent="0.3">
      <c r="B58" s="51" t="s">
        <v>47</v>
      </c>
      <c r="C58" s="52">
        <v>286116.12</v>
      </c>
      <c r="D58" s="52">
        <v>139692.48099774608</v>
      </c>
    </row>
    <row r="59" spans="2:4" ht="15" customHeight="1" x14ac:dyDescent="0.3">
      <c r="B59" s="51" t="s">
        <v>48</v>
      </c>
      <c r="C59" s="52">
        <v>0</v>
      </c>
      <c r="D59" s="52">
        <v>0</v>
      </c>
    </row>
    <row r="60" spans="2:4" ht="15" customHeight="1" x14ac:dyDescent="0.3">
      <c r="B60" s="51" t="s">
        <v>49</v>
      </c>
      <c r="C60" s="52">
        <v>8246.32</v>
      </c>
      <c r="D60" s="52">
        <v>4026.1586795645539</v>
      </c>
    </row>
    <row r="61" spans="2:4" ht="15" customHeight="1" x14ac:dyDescent="0.3">
      <c r="B61" s="53" t="s">
        <v>50</v>
      </c>
      <c r="C61" s="52">
        <v>0</v>
      </c>
      <c r="D61" s="52">
        <v>0</v>
      </c>
    </row>
    <row r="62" spans="2:4" ht="14.5" x14ac:dyDescent="0.35">
      <c r="B62" s="49" t="s">
        <v>51</v>
      </c>
      <c r="C62" s="54">
        <v>80030.59</v>
      </c>
      <c r="D62" s="50">
        <v>39073.896545267729</v>
      </c>
    </row>
    <row r="63" spans="2:4" ht="15" customHeight="1" x14ac:dyDescent="0.3">
      <c r="B63" s="51" t="s">
        <v>52</v>
      </c>
      <c r="C63" s="52">
        <v>80030.59</v>
      </c>
      <c r="D63" s="52">
        <v>39073.896545267729</v>
      </c>
    </row>
    <row r="64" spans="2:4" ht="14.5" x14ac:dyDescent="0.35">
      <c r="B64" s="49" t="s">
        <v>53</v>
      </c>
      <c r="C64" s="54">
        <v>16234.940000000002</v>
      </c>
      <c r="D64" s="50">
        <v>7926.4986798001737</v>
      </c>
    </row>
    <row r="65" spans="2:4" ht="15" customHeight="1" x14ac:dyDescent="0.3">
      <c r="B65" s="51" t="s">
        <v>54</v>
      </c>
      <c r="C65" s="52">
        <v>0</v>
      </c>
      <c r="D65" s="52">
        <v>0</v>
      </c>
    </row>
    <row r="66" spans="2:4" ht="15" customHeight="1" x14ac:dyDescent="0.3">
      <c r="B66" s="51" t="s">
        <v>55</v>
      </c>
      <c r="C66" s="52">
        <v>16234.940000000002</v>
      </c>
      <c r="D66" s="52">
        <v>7926.4986798001737</v>
      </c>
    </row>
    <row r="67" spans="2:4" ht="14.5" x14ac:dyDescent="0.35">
      <c r="B67" s="49" t="s">
        <v>56</v>
      </c>
      <c r="C67" s="54">
        <v>442754.89</v>
      </c>
      <c r="D67" s="50">
        <v>216169.32683829265</v>
      </c>
    </row>
    <row r="68" spans="2:4" ht="14.5" x14ac:dyDescent="0.35">
      <c r="B68" s="49" t="s">
        <v>57</v>
      </c>
      <c r="C68" s="54">
        <v>442754.89</v>
      </c>
      <c r="D68" s="50">
        <v>216169.32683829265</v>
      </c>
    </row>
    <row r="69" spans="2:4" ht="15" customHeight="1" x14ac:dyDescent="0.3">
      <c r="B69" s="51" t="s">
        <v>58</v>
      </c>
      <c r="C69" s="52">
        <v>307493.31999999995</v>
      </c>
      <c r="D69" s="52">
        <v>150129.62136154316</v>
      </c>
    </row>
    <row r="70" spans="2:4" ht="15" customHeight="1" x14ac:dyDescent="0.3">
      <c r="B70" s="51" t="s">
        <v>59</v>
      </c>
      <c r="C70" s="52">
        <v>0</v>
      </c>
      <c r="D70" s="52">
        <v>0</v>
      </c>
    </row>
    <row r="71" spans="2:4" ht="15" customHeight="1" x14ac:dyDescent="0.3">
      <c r="B71" s="51" t="s">
        <v>93</v>
      </c>
      <c r="C71" s="52">
        <v>15262.92</v>
      </c>
      <c r="D71" s="52">
        <v>7451.9225343546486</v>
      </c>
    </row>
    <row r="72" spans="2:4" ht="15" customHeight="1" x14ac:dyDescent="0.3">
      <c r="B72" s="51" t="s">
        <v>60</v>
      </c>
      <c r="C72" s="52">
        <v>-37903.85</v>
      </c>
      <c r="D72" s="52">
        <v>-18506.062663880726</v>
      </c>
    </row>
    <row r="73" spans="2:4" ht="15" customHeight="1" x14ac:dyDescent="0.3">
      <c r="B73" s="51" t="s">
        <v>61</v>
      </c>
      <c r="C73" s="52">
        <v>48706.130000000005</v>
      </c>
      <c r="D73" s="52">
        <v>23780.135629893033</v>
      </c>
    </row>
    <row r="74" spans="2:4" ht="15" customHeight="1" x14ac:dyDescent="0.3">
      <c r="B74" s="51" t="s">
        <v>62</v>
      </c>
      <c r="C74" s="52">
        <v>6603.1100000000006</v>
      </c>
      <c r="D74" s="52">
        <v>3223.8827305536902</v>
      </c>
    </row>
    <row r="75" spans="2:4" ht="15" customHeight="1" x14ac:dyDescent="0.3">
      <c r="B75" s="51" t="s">
        <v>63</v>
      </c>
      <c r="C75" s="52">
        <v>14833.800000000001</v>
      </c>
      <c r="D75" s="52">
        <v>7242.4102655396209</v>
      </c>
    </row>
    <row r="76" spans="2:4" ht="15" customHeight="1" x14ac:dyDescent="0.3">
      <c r="B76" s="51" t="s">
        <v>64</v>
      </c>
      <c r="C76" s="52">
        <v>23748.76</v>
      </c>
      <c r="D76" s="52">
        <v>11595.023744275688</v>
      </c>
    </row>
    <row r="77" spans="2:4" ht="15" customHeight="1" x14ac:dyDescent="0.3">
      <c r="B77" s="51" t="s">
        <v>94</v>
      </c>
      <c r="C77" s="52">
        <v>30510</v>
      </c>
      <c r="D77" s="52">
        <v>14896.111394357064</v>
      </c>
    </row>
    <row r="78" spans="2:4" ht="15" customHeight="1" x14ac:dyDescent="0.3">
      <c r="B78" s="51" t="s">
        <v>65</v>
      </c>
      <c r="C78" s="52">
        <v>21017.33</v>
      </c>
      <c r="D78" s="52">
        <v>10261.438508422241</v>
      </c>
    </row>
    <row r="79" spans="2:4" ht="15" customHeight="1" x14ac:dyDescent="0.3">
      <c r="B79" s="51" t="s">
        <v>66</v>
      </c>
      <c r="C79" s="52">
        <v>-5928.39</v>
      </c>
      <c r="D79" s="52">
        <v>-2894.4594503176822</v>
      </c>
    </row>
    <row r="80" spans="2:4" ht="15" customHeight="1" x14ac:dyDescent="0.3">
      <c r="B80" s="51" t="s">
        <v>95</v>
      </c>
      <c r="C80" s="52">
        <v>7000</v>
      </c>
      <c r="D80" s="52">
        <v>3417.6591203048001</v>
      </c>
    </row>
    <row r="81" spans="2:4" ht="15" customHeight="1" x14ac:dyDescent="0.3">
      <c r="B81" s="51" t="s">
        <v>67</v>
      </c>
      <c r="C81" s="52">
        <v>9551.5299999999988</v>
      </c>
      <c r="D81" s="52">
        <v>4663.4105167664147</v>
      </c>
    </row>
    <row r="82" spans="2:4" ht="23.5" x14ac:dyDescent="0.3">
      <c r="B82" s="51" t="s">
        <v>68</v>
      </c>
      <c r="C82" s="52">
        <v>1279.48</v>
      </c>
      <c r="D82" s="52">
        <v>624.68949874965506</v>
      </c>
    </row>
    <row r="83" spans="2:4" ht="15" customHeight="1" x14ac:dyDescent="0.3">
      <c r="B83" s="51" t="s">
        <v>69</v>
      </c>
      <c r="C83" s="52">
        <v>0</v>
      </c>
      <c r="D83" s="52">
        <v>0</v>
      </c>
    </row>
    <row r="84" spans="2:4" ht="15" customHeight="1" x14ac:dyDescent="0.3">
      <c r="B84" s="51" t="s">
        <v>70</v>
      </c>
      <c r="C84" s="52">
        <v>580.75</v>
      </c>
      <c r="D84" s="52">
        <v>283.54364773100178</v>
      </c>
    </row>
    <row r="85" spans="2:4" ht="14.5" x14ac:dyDescent="0.35">
      <c r="B85" s="49" t="s">
        <v>71</v>
      </c>
      <c r="C85" s="54">
        <v>17872.919999999998</v>
      </c>
      <c r="D85" s="50">
        <v>8726.221149211151</v>
      </c>
    </row>
    <row r="86" spans="2:4" x14ac:dyDescent="0.3">
      <c r="B86" s="51" t="s">
        <v>72</v>
      </c>
      <c r="C86" s="52">
        <v>15262.92</v>
      </c>
      <c r="D86" s="52">
        <v>7451.9225343546486</v>
      </c>
    </row>
    <row r="87" spans="2:4" ht="15" customHeight="1" x14ac:dyDescent="0.3">
      <c r="B87" s="51" t="s">
        <v>73</v>
      </c>
      <c r="C87" s="52">
        <v>2610</v>
      </c>
      <c r="D87" s="52">
        <v>1274.2986148565039</v>
      </c>
    </row>
    <row r="88" spans="2:4" ht="15" customHeight="1" x14ac:dyDescent="0.35">
      <c r="B88" s="49" t="s">
        <v>74</v>
      </c>
      <c r="C88" s="54">
        <v>49284.93</v>
      </c>
      <c r="D88" s="50">
        <v>24062.727215440522</v>
      </c>
    </row>
    <row r="89" spans="2:4" ht="15" customHeight="1" x14ac:dyDescent="0.35">
      <c r="B89" s="49" t="s">
        <v>74</v>
      </c>
      <c r="C89" s="54">
        <v>49284.93</v>
      </c>
      <c r="D89" s="50">
        <v>24062.727215440522</v>
      </c>
    </row>
    <row r="90" spans="2:4" ht="15" customHeight="1" x14ac:dyDescent="0.3">
      <c r="B90" s="51" t="s">
        <v>75</v>
      </c>
      <c r="C90" s="52">
        <v>28000</v>
      </c>
      <c r="D90" s="52">
        <v>13670.636481219201</v>
      </c>
    </row>
    <row r="91" spans="2:4" ht="15" customHeight="1" x14ac:dyDescent="0.3">
      <c r="B91" s="51" t="s">
        <v>76</v>
      </c>
      <c r="C91" s="52">
        <v>5286.8600000000006</v>
      </c>
      <c r="D91" s="52">
        <v>2581.2407566820912</v>
      </c>
    </row>
    <row r="92" spans="2:4" ht="15" customHeight="1" x14ac:dyDescent="0.3">
      <c r="B92" s="51" t="s">
        <v>77</v>
      </c>
      <c r="C92" s="52">
        <v>1285</v>
      </c>
      <c r="D92" s="52">
        <v>627.38456708452395</v>
      </c>
    </row>
    <row r="93" spans="2:4" ht="15" customHeight="1" x14ac:dyDescent="0.3">
      <c r="B93" s="51" t="s">
        <v>78</v>
      </c>
      <c r="C93" s="52">
        <v>-105.13</v>
      </c>
      <c r="D93" s="52">
        <v>-51.32835761680623</v>
      </c>
    </row>
    <row r="94" spans="2:4" x14ac:dyDescent="0.3">
      <c r="B94" s="51" t="s">
        <v>79</v>
      </c>
      <c r="C94" s="52">
        <v>0</v>
      </c>
      <c r="D94" s="52">
        <v>0</v>
      </c>
    </row>
    <row r="95" spans="2:4" x14ac:dyDescent="0.3">
      <c r="B95" s="51" t="s">
        <v>80</v>
      </c>
      <c r="C95" s="52">
        <v>14818.2</v>
      </c>
      <c r="D95" s="52">
        <v>7234.7937680715131</v>
      </c>
    </row>
    <row r="96" spans="2:4" ht="15" customHeight="1" x14ac:dyDescent="0.3">
      <c r="B96" s="51" t="s">
        <v>81</v>
      </c>
      <c r="C96" s="52">
        <v>0</v>
      </c>
      <c r="D96" s="52">
        <v>0</v>
      </c>
    </row>
    <row r="97" spans="2:4" ht="15" customHeight="1" x14ac:dyDescent="0.3">
      <c r="B97" s="49" t="s">
        <v>82</v>
      </c>
      <c r="C97" s="50">
        <v>0</v>
      </c>
      <c r="D97" s="50">
        <v>0</v>
      </c>
    </row>
    <row r="98" spans="2:4" x14ac:dyDescent="0.3">
      <c r="B98" s="49" t="s">
        <v>82</v>
      </c>
      <c r="C98" s="50">
        <v>0</v>
      </c>
      <c r="D98" s="50">
        <v>0</v>
      </c>
    </row>
    <row r="99" spans="2:4" x14ac:dyDescent="0.3">
      <c r="B99" s="51" t="s">
        <v>83</v>
      </c>
      <c r="C99" s="52">
        <v>0</v>
      </c>
      <c r="D99" s="52">
        <v>0</v>
      </c>
    </row>
    <row r="100" spans="2:4" x14ac:dyDescent="0.3">
      <c r="B100" s="51" t="s">
        <v>84</v>
      </c>
      <c r="C100" s="52">
        <v>0</v>
      </c>
      <c r="D100" s="52">
        <v>0</v>
      </c>
    </row>
    <row r="101" spans="2:4" ht="15" customHeight="1" x14ac:dyDescent="0.3">
      <c r="B101" s="51" t="s">
        <v>85</v>
      </c>
      <c r="C101" s="52">
        <v>0</v>
      </c>
      <c r="D101" s="52">
        <v>0</v>
      </c>
    </row>
    <row r="102" spans="2:4" ht="15" customHeight="1" x14ac:dyDescent="0.3">
      <c r="B102" s="49" t="s">
        <v>86</v>
      </c>
      <c r="C102" s="50">
        <v>0</v>
      </c>
      <c r="D102" s="50">
        <v>0</v>
      </c>
    </row>
    <row r="103" spans="2:4" ht="15" customHeight="1" x14ac:dyDescent="0.3">
      <c r="B103" s="51" t="s">
        <v>86</v>
      </c>
      <c r="C103" s="52">
        <v>0</v>
      </c>
      <c r="D103" s="52">
        <v>0</v>
      </c>
    </row>
    <row r="104" spans="2:4" x14ac:dyDescent="0.3">
      <c r="B104" s="51" t="s">
        <v>87</v>
      </c>
      <c r="C104" s="52">
        <v>0</v>
      </c>
      <c r="D104" s="52">
        <v>0</v>
      </c>
    </row>
    <row r="105" spans="2:4" x14ac:dyDescent="0.3">
      <c r="B105" s="51" t="s">
        <v>88</v>
      </c>
      <c r="C105" s="52">
        <v>0</v>
      </c>
      <c r="D105" s="52">
        <v>0</v>
      </c>
    </row>
    <row r="106" spans="2:4" x14ac:dyDescent="0.3">
      <c r="B106" s="51" t="s">
        <v>89</v>
      </c>
      <c r="C106" s="52">
        <v>0</v>
      </c>
      <c r="D106" s="52">
        <v>0</v>
      </c>
    </row>
    <row r="107" spans="2:4" ht="14.5" x14ac:dyDescent="0.35">
      <c r="B107" s="55" t="s">
        <v>90</v>
      </c>
      <c r="C107" s="56">
        <f>C45+C62+C64+C67+C85+C88+C97+C102</f>
        <v>1544885.7199999995</v>
      </c>
      <c r="D107" s="56">
        <v>754270.39582666382</v>
      </c>
    </row>
    <row r="109" spans="2:4" x14ac:dyDescent="0.3">
      <c r="D109" s="58"/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3" orientation="portrait" verticalDpi="0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2024-09-18T17:02:20Z</cp:lastPrinted>
  <dcterms:created xsi:type="dcterms:W3CDTF">2021-11-17T19:16:09Z</dcterms:created>
  <dcterms:modified xsi:type="dcterms:W3CDTF">2024-09-19T12:59:11Z</dcterms:modified>
</cp:coreProperties>
</file>