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TCON\Documentos\Provisório\Liciene\Rel. Mensal Comparativo de Recursos\CRER\2023\"/>
    </mc:Choice>
  </mc:AlternateContent>
  <xr:revisionPtr revIDLastSave="0" documentId="13_ncr:1_{BEB99F22-49CC-4F37-B431-48669AA1A3C6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03.2023" sheetId="1" r:id="rId1"/>
  </sheets>
  <definedNames>
    <definedName name="_xlnm.Print_Area" localSheetId="0">'03.2023'!$A$1:$B$92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36" i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<sst xmlns="http://schemas.openxmlformats.org/spreadsheetml/2006/main" count="74" uniqueCount="74">
  <si>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</si>
  <si>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</si>
  <si>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</si>
  <si>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</si>
  <si>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</si>
  <si>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</si>
  <si>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</si>
  <si>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</si>
  <si>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</si>
  <si>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</si>
  <si>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</si>
  <si>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</si>
  <si>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</si>
  <si>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</si>
  <si>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</si>
  <si>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</si>
  <si>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</si>
  <si>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</si>
  <si>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</si>
  <si>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</si>
  <si>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</si>
  <si>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</si>
  <si>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</si>
  <si>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</si>
  <si>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</si>
  <si>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</si>
  <si>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</si>
  <si>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</si>
  <si>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</si>
  <si>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</si>
  <si>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</si>
  <si>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</si>
  <si>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</si>
  <si>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</si>
  <si>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</si>
  <si>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</si>
  <si>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</si>
  <si>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</si>
  <si>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</si>
  <si>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</si>
  <si>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</si>
  <si>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</si>
  <si>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</si>
  <si>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</si>
  <si>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</si>
  <si>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</si>
  <si>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</si>
  <si>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</si>
  <si>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</si>
  <si>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</si>
  <si>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</si>
  <si>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</si>
  <si>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</si>
  <si>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</si>
  <si>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</si>
  <si>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</si>
  <si>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</si>
  <si>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</si>
  <si>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</si>
  <si>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</si>
  <si>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6.2 Valores Devolvidos à Contratante -INVESTIMENTO 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</si>
  <si>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</si>
  <si>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</si>
  <si>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</si>
  <si>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GERÊNCIA CORPORATIVA FINANCEIRA e CONTÁBIL:</t>
  </si>
  <si>
    <t>2.5 Outras entradas - DOAÇÕES/REEMBOLSOS/ESTORNO</t>
  </si>
  <si>
    <t>Competência: 03/2023</t>
  </si>
  <si>
    <t>7.SALDO BANCÁRIO FINAL EM 31/03/2023</t>
  </si>
  <si>
    <t xml:space="preserve">8.1 Glosa - servidores e residentes cedidos </t>
  </si>
  <si>
    <t xml:space="preserve">8.3 Glosa- Faturas da Enel </t>
  </si>
  <si>
    <t>VIGÊNCIA DO CONTRATO DE GESTÃO:   INICIO: 28/03/2022   E    TÉRMINO  27/03/2023 - 12º Termo Aditivo</t>
  </si>
  <si>
    <t>VIGÊNCIA DO CONTRATO DE GESTÃO:   INICIO: 28/03/2023   E    TÉRMINO  27/03/2024 - 13º Termo Aditivo</t>
  </si>
  <si>
    <t>Goiânia, 27 de setembro de 2024</t>
  </si>
  <si>
    <t>CONTRATO DE GESTÃO/ADITIVO Nº:       123/2011 SES/GO         12º e 13 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</si>
</sst>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1725422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zoomScale="91" zoomScaleNormal="91" zoomScaleSheetLayoutView="70" zoomScalePageLayoutView="70" workbookViewId="0">
      <selection activeCell="C2" sqref="C2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73</v>
      </c>
      <c r="B16" s="18"/>
    </row>
    <row r="17" spans="1:3" customFormat="1" ht="16" customHeight="1" x14ac:dyDescent="0.35">
      <c r="A17" s="18" t="s">
        <v>70</v>
      </c>
      <c r="B17" s="18"/>
      <c r="C17" s="1"/>
    </row>
    <row r="18" spans="1:3" customFormat="1" ht="16" customHeight="1" x14ac:dyDescent="0.35">
      <c r="A18" s="18" t="s">
        <v>71</v>
      </c>
      <c r="B18" s="17"/>
      <c r="C18" s="1"/>
    </row>
    <row r="19" spans="1:3" s="4" customFormat="1" ht="16" customHeight="1" x14ac:dyDescent="0.35">
      <c r="A19" s="19" t="s">
        <v>55</v>
      </c>
      <c r="B19" s="20">
        <v>15082031.880000001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66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3977.7</v>
      </c>
      <c r="C26" s="7"/>
    </row>
    <row r="27" spans="1:3" customFormat="1" ht="16" customHeight="1" x14ac:dyDescent="0.35">
      <c r="A27" s="48" t="s">
        <v>49</v>
      </c>
      <c r="B27" s="20">
        <v>14916.97</v>
      </c>
      <c r="C27" s="7"/>
    </row>
    <row r="28" spans="1:3" customFormat="1" ht="16" customHeight="1" x14ac:dyDescent="0.35">
      <c r="A28" s="48" t="s">
        <v>50</v>
      </c>
      <c r="B28" s="20">
        <v>10662417.880000001</v>
      </c>
      <c r="C28" s="7"/>
    </row>
    <row r="29" spans="1:3" customFormat="1" ht="16" customHeight="1" x14ac:dyDescent="0.35">
      <c r="A29" s="49" t="s">
        <v>32</v>
      </c>
      <c r="B29" s="24">
        <f>B27+B28+B26</f>
        <v>10681312.550000001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14666195.880000001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92626.93</v>
      </c>
      <c r="C34" s="8"/>
    </row>
    <row r="35" spans="1:3" customFormat="1" ht="16" customHeight="1" x14ac:dyDescent="0.35">
      <c r="A35" s="51" t="s">
        <v>44</v>
      </c>
      <c r="B35" s="20">
        <v>45721.19</v>
      </c>
      <c r="C35" s="8"/>
    </row>
    <row r="36" spans="1:3" customFormat="1" ht="16" customHeight="1" x14ac:dyDescent="0.35">
      <c r="A36" s="51" t="s">
        <v>65</v>
      </c>
      <c r="B36" s="20">
        <f>8025.53+102200</f>
        <v>110225.53</v>
      </c>
      <c r="C36" s="8"/>
    </row>
    <row r="37" spans="1:3" customFormat="1" ht="16" customHeight="1" x14ac:dyDescent="0.35">
      <c r="A37" s="27" t="s">
        <v>33</v>
      </c>
      <c r="B37" s="24">
        <f>SUM(B32:B36)</f>
        <v>14914769.529999999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25812681.920000002</v>
      </c>
      <c r="C40" s="9"/>
    </row>
    <row r="41" spans="1:3" customFormat="1" ht="16" customHeight="1" x14ac:dyDescent="0.35">
      <c r="A41" s="25" t="s">
        <v>46</v>
      </c>
      <c r="B41" s="20">
        <v>1199405.47</v>
      </c>
      <c r="C41" s="9"/>
    </row>
    <row r="42" spans="1:3" customFormat="1" ht="16" customHeight="1" x14ac:dyDescent="0.35">
      <c r="A42" s="26" t="s">
        <v>34</v>
      </c>
      <c r="B42" s="24">
        <f>SUM(B40:B41)</f>
        <v>27012087.390000001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21319247.93</v>
      </c>
      <c r="C45" s="3"/>
    </row>
    <row r="46" spans="1:3" customFormat="1" ht="16" customHeight="1" x14ac:dyDescent="0.35">
      <c r="A46" s="53" t="s">
        <v>8</v>
      </c>
      <c r="B46" s="24">
        <f>B45</f>
        <v>21319247.93</v>
      </c>
      <c r="C46" s="3"/>
    </row>
    <row r="47" spans="1:3" customFormat="1" ht="16" customHeight="1" x14ac:dyDescent="0.35">
      <c r="A47" s="51" t="s">
        <v>48</v>
      </c>
      <c r="B47" s="20">
        <v>0</v>
      </c>
      <c r="C47" s="3"/>
    </row>
    <row r="48" spans="1:3" customFormat="1" ht="16" customHeight="1" x14ac:dyDescent="0.35">
      <c r="A48" s="53" t="s">
        <v>9</v>
      </c>
      <c r="B48" s="24">
        <f>B47</f>
        <v>0</v>
      </c>
      <c r="C48" s="3"/>
    </row>
    <row r="49" spans="1:3" customFormat="1" ht="16" customHeight="1" x14ac:dyDescent="0.35">
      <c r="A49" s="29" t="s">
        <v>35</v>
      </c>
      <c r="B49" s="34">
        <f>B46+B48</f>
        <v>21319247.93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5667282.1699999999</v>
      </c>
      <c r="C53" s="8"/>
    </row>
    <row r="54" spans="1:3" customFormat="1" ht="16" customHeight="1" x14ac:dyDescent="0.35">
      <c r="A54" s="54" t="s">
        <v>13</v>
      </c>
      <c r="B54" s="20">
        <v>7418815.0800000001</v>
      </c>
      <c r="C54" s="8"/>
    </row>
    <row r="55" spans="1:3" customFormat="1" ht="16" customHeight="1" x14ac:dyDescent="0.35">
      <c r="A55" s="54" t="s">
        <v>14</v>
      </c>
      <c r="B55" s="20">
        <v>3971109.81</v>
      </c>
      <c r="C55" s="8"/>
    </row>
    <row r="56" spans="1:3" customFormat="1" ht="16" customHeight="1" x14ac:dyDescent="0.35">
      <c r="A56" s="52" t="s">
        <v>15</v>
      </c>
      <c r="B56" s="20">
        <v>135549.53</v>
      </c>
      <c r="C56" s="8"/>
    </row>
    <row r="57" spans="1:3" customFormat="1" ht="16" customHeight="1" x14ac:dyDescent="0.35">
      <c r="A57" s="52" t="s">
        <v>16</v>
      </c>
      <c r="B57" s="20">
        <v>508676.69</v>
      </c>
      <c r="C57" s="8"/>
    </row>
    <row r="58" spans="1:3" customFormat="1" ht="16" customHeight="1" x14ac:dyDescent="0.35">
      <c r="A58" s="52" t="s">
        <v>17</v>
      </c>
      <c r="B58" s="20">
        <v>2017360.86</v>
      </c>
      <c r="C58" s="8"/>
    </row>
    <row r="59" spans="1:3" customFormat="1" ht="29.15" customHeight="1" x14ac:dyDescent="0.35">
      <c r="A59" s="52" t="s">
        <v>57</v>
      </c>
      <c r="B59" s="20">
        <v>511355.18</v>
      </c>
      <c r="C59" s="8"/>
    </row>
    <row r="60" spans="1:3" customFormat="1" ht="16" customHeight="1" x14ac:dyDescent="0.35">
      <c r="A60" s="52" t="s">
        <v>63</v>
      </c>
      <c r="B60" s="20">
        <v>1677.9</v>
      </c>
      <c r="C60" s="8"/>
    </row>
    <row r="61" spans="1:3" customFormat="1" ht="16" customHeight="1" x14ac:dyDescent="0.35">
      <c r="A61" s="53" t="s">
        <v>58</v>
      </c>
      <c r="B61" s="24">
        <f>SUM(B53:B60)</f>
        <v>20231827.219999999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237414.68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62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237414.68</v>
      </c>
      <c r="C68" s="3"/>
      <c r="D68"/>
    </row>
    <row r="69" spans="1:5" ht="16" customHeight="1" x14ac:dyDescent="0.35">
      <c r="A69" s="53" t="s">
        <v>37</v>
      </c>
      <c r="B69" s="24">
        <f>B61+B68</f>
        <v>20469241.899999999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60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5126840.18</v>
      </c>
    </row>
    <row r="76" spans="1:5" ht="16" customHeight="1" x14ac:dyDescent="0.35">
      <c r="A76" s="43" t="s">
        <v>67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3977.7</v>
      </c>
      <c r="C77" s="7"/>
      <c r="D77"/>
    </row>
    <row r="78" spans="1:5" ht="16" customHeight="1" x14ac:dyDescent="0.35">
      <c r="A78" s="48" t="s">
        <v>51</v>
      </c>
      <c r="B78" s="20">
        <v>14897.95</v>
      </c>
      <c r="C78" s="7"/>
      <c r="D78" s="15"/>
    </row>
    <row r="79" spans="1:5" ht="16" customHeight="1" x14ac:dyDescent="0.35">
      <c r="A79" s="48" t="s">
        <v>52</v>
      </c>
      <c r="B79" s="20">
        <v>5107964.53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5126840.18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68</v>
      </c>
      <c r="B83" s="24">
        <f>55752.91+1231.83</f>
        <v>56984.740000000005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69</v>
      </c>
      <c r="B85" s="24">
        <v>274846.28000000003</v>
      </c>
      <c r="C85" s="1"/>
    </row>
    <row r="86" spans="1:5" ht="16" customHeight="1" x14ac:dyDescent="0.35">
      <c r="A86" s="40" t="s">
        <v>26</v>
      </c>
      <c r="B86" s="41">
        <f>B83+B84+B85</f>
        <v>331831.02</v>
      </c>
    </row>
    <row r="87" spans="1:5" ht="195" customHeight="1" x14ac:dyDescent="0.35">
      <c r="A87" s="65" t="s">
        <v>61</v>
      </c>
      <c r="B87" s="66"/>
    </row>
    <row r="88" spans="1:5" ht="12.5" customHeight="1" x14ac:dyDescent="0.35">
      <c r="A88" s="58"/>
      <c r="B88" s="58"/>
    </row>
    <row r="89" spans="1:5" ht="15.75" customHeight="1" x14ac:dyDescent="0.35">
      <c r="A89" s="38" t="s">
        <v>64</v>
      </c>
      <c r="B89" s="37" t="s">
        <v>72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2023-03-13T12:10:01Z</cp:lastPrinted>
  <dcterms:created xsi:type="dcterms:W3CDTF">2021-09-23T15:15:02Z</dcterms:created>
  <dcterms:modified xsi:type="dcterms:W3CDTF">2024-09-30T14:37:58Z</dcterms:modified>
  <dc:language>pt-BR</dc:language>
</cp:coreProperties>
</file>