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7EE4154F-2549-4EB8-9FE6-C4CAF6A042AA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7.2023" sheetId="1" r:id="rId1"/>
  </sheets>
  <definedNames>
    <definedName name="_xlnm.Print_Area" localSheetId="0">'07.2023'!$A$1:$B$93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l="1"/>
  <c r="B80" i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<sst xmlns="http://schemas.openxmlformats.org/spreadsheetml/2006/main" count="74" uniqueCount="74">
  <si>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</si>
  <si>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</si>
  <si>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</si>
  <si>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</si>
  <si>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</si>
  <si>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</si>
  <si>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</si>
  <si>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</si>
  <si>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</si>
  <si>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</si>
  <si>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</si>
  <si>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</si>
  <si>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</si>
  <si>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</si>
  <si>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</si>
  <si>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</si>
  <si>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</si>
  <si>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</si>
  <si>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</si>
  <si>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</si>
  <si>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</si>
  <si>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</si>
  <si>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</si>
  <si>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</si>
  <si>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</si>
  <si>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</si>
  <si>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</si>
  <si>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</si>
  <si>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</si>
  <si>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</si>
  <si>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</si>
  <si>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</si>
  <si>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</si>
  <si>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</si>
  <si>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</si>
  <si>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</si>
  <si>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</si>
  <si>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</si>
  <si>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</si>
  <si>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</si>
  <si>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</si>
  <si>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</si>
  <si>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</si>
  <si>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</si>
  <si>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</si>
  <si>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</si>
  <si>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</si>
  <si>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</si>
  <si>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</si>
  <si>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</si>
  <si>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</si>
  <si>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</si>
  <si>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</si>
  <si>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</si>
  <si>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</si>
  <si>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</si>
  <si>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</si>
  <si>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</si>
  <si>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</si>
  <si>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</si>
  <si>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</si>
  <si>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</si>
  <si>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</si>
  <si>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2.2 Repasse - INVESTIMENTO   CEF 0447-6</t>
  </si>
  <si>
    <t>*Obs.: Valores de glosas não informados devido ao não recebimento das informações por parte da SES.</t>
  </si>
  <si>
    <t>8.1 Glosa - servidores cedidos *</t>
  </si>
  <si>
    <t>8.3 Glosa - Fatura Enel *</t>
  </si>
  <si>
    <t>Competência: 07/2023</t>
  </si>
  <si>
    <t>7.SALDO BANCÁRIO FINAL EM 31/07/2023</t>
  </si>
  <si>
    <t>2.5 Outras entradas - Devolução</t>
  </si>
  <si>
    <t>GERÊNCIA CORPORATIVA DE CUSTOS, CONTÁBIL E FINANCEIRA:</t>
  </si>
  <si>
    <t>Goiânia, 27 de setembro de 2024</t>
  </si>
  <si>
    <t>CONTRATO DE GESTÃO/ADITIVO:     Nº 002/2013                          10° TERMO ADITIVO</t>
  </si>
  <si>
    <t>VIGÊNCIA DO CONTRATO DE GESTÃO:    INÍCIO 28/03/2023       E      TÉRMINO 27/03/2024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</si>
</sst>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A18" sqref="A18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33</v>
      </c>
      <c r="B10" s="70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3" t="s">
        <v>35</v>
      </c>
      <c r="B12" s="63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3" t="s">
        <v>56</v>
      </c>
      <c r="B14" s="63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72</v>
      </c>
      <c r="B16" s="5"/>
    </row>
    <row r="17" spans="1:3" customFormat="1" x14ac:dyDescent="0.35">
      <c r="A17" s="63" t="s">
        <v>73</v>
      </c>
      <c r="B17" s="63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3537467.68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4</v>
      </c>
      <c r="B22" s="64"/>
    </row>
    <row r="23" spans="1:3" customFormat="1" ht="15.75" customHeight="1" x14ac:dyDescent="0.35">
      <c r="A23" s="10"/>
      <c r="B23" s="65" t="s">
        <v>5</v>
      </c>
    </row>
    <row r="24" spans="1:3" customFormat="1" ht="14.25" customHeight="1" x14ac:dyDescent="0.35">
      <c r="A24" s="11" t="s">
        <v>67</v>
      </c>
      <c r="B24" s="65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16185.26</v>
      </c>
      <c r="C27" s="16"/>
    </row>
    <row r="28" spans="1:3" customFormat="1" x14ac:dyDescent="0.35">
      <c r="A28" s="14" t="s">
        <v>49</v>
      </c>
      <c r="B28" s="21">
        <v>19863492.469999999</v>
      </c>
      <c r="C28" s="16"/>
    </row>
    <row r="29" spans="1:3" customFormat="1" x14ac:dyDescent="0.35">
      <c r="A29" s="17" t="s">
        <v>37</v>
      </c>
      <c r="B29" s="18">
        <f>SUM(B26:B28)</f>
        <v>19880968.529999997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2737467.68</v>
      </c>
      <c r="C32" s="22"/>
    </row>
    <row r="33" spans="1:3" customFormat="1" x14ac:dyDescent="0.35">
      <c r="A33" s="20" t="s">
        <v>63</v>
      </c>
      <c r="B33" s="21">
        <v>0</v>
      </c>
      <c r="C33" s="22"/>
    </row>
    <row r="34" spans="1:3" customFormat="1" x14ac:dyDescent="0.35">
      <c r="A34" s="3" t="s">
        <v>50</v>
      </c>
      <c r="B34" s="21">
        <v>221758.55</v>
      </c>
      <c r="C34" s="22"/>
    </row>
    <row r="35" spans="1:3" customFormat="1" x14ac:dyDescent="0.35">
      <c r="A35" s="3" t="s">
        <v>61</v>
      </c>
      <c r="B35" s="21">
        <v>637.61</v>
      </c>
      <c r="C35" s="22"/>
    </row>
    <row r="36" spans="1:3" customFormat="1" x14ac:dyDescent="0.35">
      <c r="A36" s="3" t="s">
        <v>69</v>
      </c>
      <c r="B36" s="21">
        <v>2448.09</v>
      </c>
      <c r="C36" s="22"/>
    </row>
    <row r="37" spans="1:3" customFormat="1" x14ac:dyDescent="0.35">
      <c r="A37" s="23" t="s">
        <v>38</v>
      </c>
      <c r="B37" s="24">
        <f>SUM(B32:B36)</f>
        <v>2962311.9299999997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2825715.95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2825715.95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3013054.22</v>
      </c>
      <c r="C45" s="8"/>
    </row>
    <row r="46" spans="1:3" customFormat="1" x14ac:dyDescent="0.35">
      <c r="A46" s="29" t="s">
        <v>11</v>
      </c>
      <c r="B46" s="38">
        <f>B45</f>
        <v>3013054.22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3013054.22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377350.33</v>
      </c>
      <c r="C53" s="22"/>
    </row>
    <row r="54" spans="1:3" customFormat="1" x14ac:dyDescent="0.35">
      <c r="A54" s="59" t="s">
        <v>16</v>
      </c>
      <c r="B54" s="21">
        <v>1087695.48</v>
      </c>
      <c r="C54" s="22"/>
    </row>
    <row r="55" spans="1:3" customFormat="1" x14ac:dyDescent="0.35">
      <c r="A55" s="59" t="s">
        <v>17</v>
      </c>
      <c r="B55" s="21">
        <v>339852.37</v>
      </c>
      <c r="C55" s="22"/>
    </row>
    <row r="56" spans="1:3" customFormat="1" x14ac:dyDescent="0.35">
      <c r="A56" s="55" t="s">
        <v>18</v>
      </c>
      <c r="B56" s="21">
        <v>34137.160000000003</v>
      </c>
      <c r="C56" s="22"/>
    </row>
    <row r="57" spans="1:3" customFormat="1" x14ac:dyDescent="0.35">
      <c r="A57" s="55" t="s">
        <v>19</v>
      </c>
      <c r="B57" s="21">
        <v>141410.15</v>
      </c>
      <c r="C57" s="22"/>
    </row>
    <row r="58" spans="1:3" customFormat="1" x14ac:dyDescent="0.35">
      <c r="A58" s="55" t="s">
        <v>20</v>
      </c>
      <c r="B58" s="21">
        <v>344341.36</v>
      </c>
      <c r="C58" s="22"/>
    </row>
    <row r="59" spans="1:3" customFormat="1" ht="29" x14ac:dyDescent="0.35">
      <c r="A59" s="55" t="s">
        <v>21</v>
      </c>
      <c r="B59" s="21">
        <v>126814.2</v>
      </c>
      <c r="C59" s="22"/>
    </row>
    <row r="60" spans="1:3" customFormat="1" x14ac:dyDescent="0.35">
      <c r="A60" s="55" t="s">
        <v>62</v>
      </c>
      <c r="B60" s="21">
        <v>1198.5</v>
      </c>
      <c r="C60" s="22"/>
    </row>
    <row r="61" spans="1:3" customFormat="1" x14ac:dyDescent="0.35">
      <c r="A61" s="54" t="s">
        <v>41</v>
      </c>
      <c r="B61" s="28">
        <f>SUM(B53:B60)</f>
        <v>2452799.5500000003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99778.78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99778.78</v>
      </c>
      <c r="C68" s="8"/>
      <c r="D68" s="36">
        <f>B29+B37-B69</f>
        <v>20290702.129999995</v>
      </c>
    </row>
    <row r="69" spans="1:5" ht="14.25" customHeight="1" x14ac:dyDescent="0.35">
      <c r="A69" s="54" t="s">
        <v>43</v>
      </c>
      <c r="B69" s="58">
        <f>B61+B68</f>
        <v>2552578.33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68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12383.68</v>
      </c>
      <c r="C78" s="16"/>
      <c r="D78" s="36"/>
    </row>
    <row r="79" spans="1:5" x14ac:dyDescent="0.35">
      <c r="A79" s="19" t="s">
        <v>51</v>
      </c>
      <c r="B79" s="21">
        <v>20277027.649999999</v>
      </c>
      <c r="C79" s="16"/>
      <c r="D79"/>
    </row>
    <row r="80" spans="1:5" x14ac:dyDescent="0.35">
      <c r="A80" s="54" t="s">
        <v>45</v>
      </c>
      <c r="B80" s="53">
        <f>(B29+B37)-(B69+B74)</f>
        <v>20290702.129999995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65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66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2" t="s">
        <v>60</v>
      </c>
      <c r="B87" s="62"/>
    </row>
    <row r="88" spans="1:5" x14ac:dyDescent="0.35">
      <c r="A88" s="62"/>
      <c r="B88" s="62"/>
    </row>
    <row r="89" spans="1:5" x14ac:dyDescent="0.35">
      <c r="A89" s="61" t="s">
        <v>64</v>
      </c>
      <c r="B89" s="60"/>
    </row>
    <row r="90" spans="1:5" x14ac:dyDescent="0.35">
      <c r="A90" s="39" t="s">
        <v>70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07.2023</vt:lpstr>
      <vt:lpstr>'07.2023'!Area_de_impressao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2023-08-09T17:37:51Z</cp:lastPrinted>
  <dcterms:created xsi:type="dcterms:W3CDTF">2021-09-23T15:15:02Z</dcterms:created>
  <dcterms:modified xsi:type="dcterms:W3CDTF">2024-09-27T18:22:33Z</dcterms:modified>
  <dc:language>pt-BR</dc:language>
</cp:coreProperties>
</file>