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3\"/>
    </mc:Choice>
  </mc:AlternateContent>
  <xr:revisionPtr revIDLastSave="0" documentId="13_ncr:1_{A58A9133-0913-457B-9023-EC9CA4ED1A1B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12.2023" sheetId="1" r:id="rId1"/>
  </sheets>
  <definedNames>
    <definedName name="_xlnm.Print_Area" localSheetId="0">'12.2023'!$A$1:$B$93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5" i="1" l="1"/>
  <c r="B45" i="1" l="1"/>
  <c r="B47" i="1"/>
  <c r="B36" i="1" l="1"/>
  <c r="B28" i="1" l="1"/>
  <c r="B85" i="1" l="1"/>
  <c r="B73" i="1"/>
  <c r="B67" i="1"/>
  <c r="B60" i="1"/>
  <c r="B48" i="1"/>
  <c r="B41" i="1"/>
  <c r="B68" i="1" l="1"/>
  <c r="B79" i="1" s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<sst xmlns="http://schemas.openxmlformats.org/spreadsheetml/2006/main" count="74" uniqueCount="74">
  <si>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</si>
  <si>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</si>
  <si>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</si>
  <si>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</si>
  <si>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</si>
  <si>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</si>
  <si>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</si>
  <si>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</si>
  <si>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</si>
  <si>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</si>
  <si>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</si>
  <si>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</si>
  <si>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</si>
  <si>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</si>
  <si>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</si>
  <si>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</si>
  <si>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</si>
  <si>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</si>
  <si>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</si>
  <si>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</si>
  <si>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</si>
  <si>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</si>
  <si>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</si>
  <si>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</si>
  <si>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</si>
  <si>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</si>
  <si>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</si>
  <si>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</si>
  <si>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</si>
  <si>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</si>
  <si>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</si>
  <si>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</si>
  <si>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</si>
  <si>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</si>
  <si>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</si>
  <si>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</si>
  <si>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</si>
  <si>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</si>
  <si>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</si>
  <si>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</si>
  <si>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</si>
  <si>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</si>
  <si>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</si>
  <si>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</si>
  <si>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</si>
  <si>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</si>
  <si>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</si>
  <si>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</si>
  <si>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</si>
  <si>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5.2.4 Outros -</t>
  </si>
  <si>
    <t xml:space="preserve">3.2 Resgate Aplicação - INVESTIMENTO Banco Itaú 32.200-9 </t>
  </si>
  <si>
    <t>4.1 Aplicação Financeira -  CUSTEIO Banco Itaú 32.200-9 e 31.291-9</t>
  </si>
  <si>
    <t xml:space="preserve">4.2 Aplicação Financeira  - INVESTIMENTO Banco Itaú 32.200-9 </t>
  </si>
  <si>
    <t>3.1 Resgate Aplicação -  CUSTEIO Banco Itaú 32.200-9 e 31.291-9</t>
  </si>
  <si>
    <t>2.3 Rendimento sobre Aplicação Financeiras - CUSTEIO Banco Itaú 32.200-9 e 31.291-9</t>
  </si>
  <si>
    <t xml:space="preserve">1.2 Banco conta movimento - CUSTEIO Banco Itaú 32.200-9; 31.291-9; 32.100-1 </t>
  </si>
  <si>
    <t>1.3 Aplicações financeiras - CUSTEIO Banco Itaú 32.200-9; 31.291-9; INVESTIMENTO CEF 446-8; Banco Itáu 32.200-9</t>
  </si>
  <si>
    <t>7.2. Banco Conta Movimento - CUSTEIO Banco Itaú 32.200-9; 31.291-9; 32.100-1</t>
  </si>
  <si>
    <t>7.3 Aplicações Financeiras - CUSTEIO Banco Itaú 32.200-9; 31.291-9; INVESTIMENTO Banco Itaú 32.200-9; Banco CEF 446-8</t>
  </si>
  <si>
    <t>2.4 Rendimento sobre Aplicação Financeiras - INVESTIMENTO Banco Itaú 32.200-9;</t>
  </si>
  <si>
    <t>GERÊNCIA CORPORATIVA DE CUSTOS, CONTÁBIL E FINANCEIRA:</t>
  </si>
  <si>
    <t>*Obs.: Valores de glosas não informados devido ao não recebimento das informações por parte da SES.</t>
  </si>
  <si>
    <t>8.1 Glosa - residentes cedidos *</t>
  </si>
  <si>
    <t>8.3 Glosa - Fatura Equatorial *</t>
  </si>
  <si>
    <t>2.2 Repasse - INVESTIMENTO Banco CEF 446-8; 6947-7</t>
  </si>
  <si>
    <t>2.1 Repasse - CUSTEIO  Banco CEF 446-8; 6945-0; 6948-5</t>
  </si>
  <si>
    <t xml:space="preserve">9.Nota Explicativa: Banco Itaú 32.200-9 - Contrato de Gestão; Banco Itaú 31.291-9 - Fundo Rescisório; Banco Itaú 32.100-1 - Doações Unimed; Banco Caixa 446-8; 6945-0; 6947-7 e 6948-5 - Recebimento de Repasses; Caixa - Caixa da Tesouraria. </t>
  </si>
  <si>
    <t>7.SALDO BANCÁRIO FINAL EM 31/12/2023</t>
  </si>
  <si>
    <t>Competência: 12/2023</t>
  </si>
  <si>
    <t xml:space="preserve">5.1.8 Outros </t>
  </si>
  <si>
    <t>2.5 Outras entradas - Reembolso de despesa/Rescisão/multa/devolução/estorno</t>
  </si>
  <si>
    <t>Goiânia, 27 de setembro de 2024.</t>
  </si>
  <si>
    <t>CONTRATO DE GESTÃO/ADITIVO Nº:   003/2014 SES/GO              11° TERMO ADITIVO</t>
  </si>
  <si>
    <t xml:space="preserve">VIGÊNCIA DO CONTRATO DE GESTÃO:      INÍCIO 15/07/2023      E      TÉRMINO  15/07/2026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</si>
</sst>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255434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showGridLines="0" tabSelected="1" zoomScale="85" zoomScaleNormal="85" zoomScaleSheetLayoutView="70" zoomScalePageLayoutView="70" workbookViewId="0">
      <selection activeCell="C18" sqref="C18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34</v>
      </c>
      <c r="B10" s="63"/>
      <c r="C10" s="1"/>
    </row>
    <row r="11" spans="1:3" customFormat="1" x14ac:dyDescent="0.35">
      <c r="A11" s="3" t="s">
        <v>35</v>
      </c>
      <c r="B11" s="4"/>
      <c r="C11" s="1"/>
    </row>
    <row r="12" spans="1:3" customFormat="1" x14ac:dyDescent="0.35">
      <c r="A12" s="64" t="s">
        <v>37</v>
      </c>
      <c r="B12" s="64"/>
    </row>
    <row r="13" spans="1:3" customFormat="1" x14ac:dyDescent="0.35">
      <c r="A13" s="5" t="s">
        <v>38</v>
      </c>
      <c r="B13" s="4"/>
      <c r="C13" s="1"/>
    </row>
    <row r="14" spans="1:3" customFormat="1" x14ac:dyDescent="0.35">
      <c r="A14" s="64" t="s">
        <v>36</v>
      </c>
      <c r="B14" s="64"/>
      <c r="C14" s="1"/>
    </row>
    <row r="15" spans="1:3" customFormat="1" x14ac:dyDescent="0.35">
      <c r="A15" s="5" t="s">
        <v>33</v>
      </c>
      <c r="B15" s="4"/>
      <c r="C15" s="1"/>
    </row>
    <row r="16" spans="1:3" customFormat="1" x14ac:dyDescent="0.35">
      <c r="A16" s="5" t="s">
        <v>72</v>
      </c>
      <c r="B16" s="19"/>
      <c r="C16" s="1"/>
    </row>
    <row r="17" spans="1:3" customFormat="1" x14ac:dyDescent="0.35">
      <c r="A17" s="5" t="s">
        <v>73</v>
      </c>
      <c r="B17" s="19"/>
      <c r="C17" s="1"/>
    </row>
    <row r="18" spans="1:3" s="9" customFormat="1" x14ac:dyDescent="0.35">
      <c r="A18" s="6" t="s">
        <v>2</v>
      </c>
      <c r="B18" s="19">
        <v>33007376.07</v>
      </c>
      <c r="C18" s="8"/>
    </row>
    <row r="19" spans="1:3" s="9" customFormat="1" x14ac:dyDescent="0.35">
      <c r="A19" s="6" t="s">
        <v>3</v>
      </c>
      <c r="B19" s="19">
        <v>0</v>
      </c>
      <c r="C19" s="8"/>
    </row>
    <row r="20" spans="1:3" s="9" customFormat="1" x14ac:dyDescent="0.35">
      <c r="A20" s="6"/>
      <c r="B20" s="7"/>
      <c r="C20" s="8"/>
    </row>
    <row r="21" spans="1:3" customFormat="1" ht="26" x14ac:dyDescent="0.35">
      <c r="A21" s="66" t="s">
        <v>4</v>
      </c>
      <c r="B21" s="66"/>
    </row>
    <row r="22" spans="1:3" customFormat="1" ht="14.5" customHeight="1" x14ac:dyDescent="0.35">
      <c r="A22" s="69" t="s">
        <v>68</v>
      </c>
      <c r="B22" s="67" t="s">
        <v>5</v>
      </c>
    </row>
    <row r="23" spans="1:3" customFormat="1" ht="14.25" customHeight="1" x14ac:dyDescent="0.35">
      <c r="A23" s="70"/>
      <c r="B23" s="67"/>
      <c r="C23" s="10"/>
    </row>
    <row r="24" spans="1:3" customFormat="1" x14ac:dyDescent="0.35">
      <c r="A24" s="37" t="s">
        <v>6</v>
      </c>
      <c r="B24" s="38"/>
      <c r="C24" s="11"/>
    </row>
    <row r="25" spans="1:3" customFormat="1" x14ac:dyDescent="0.35">
      <c r="A25" s="39" t="s">
        <v>7</v>
      </c>
      <c r="B25" s="40">
        <v>2067.77</v>
      </c>
      <c r="C25" s="12"/>
    </row>
    <row r="26" spans="1:3" customFormat="1" x14ac:dyDescent="0.35">
      <c r="A26" s="39" t="s">
        <v>55</v>
      </c>
      <c r="B26" s="40">
        <v>83053.149999999994</v>
      </c>
      <c r="C26" s="12"/>
    </row>
    <row r="27" spans="1:3" customFormat="1" x14ac:dyDescent="0.35">
      <c r="A27" s="39" t="s">
        <v>56</v>
      </c>
      <c r="B27" s="40">
        <v>1749043.88</v>
      </c>
      <c r="C27" s="12"/>
    </row>
    <row r="28" spans="1:3" customFormat="1" x14ac:dyDescent="0.35">
      <c r="A28" s="41" t="s">
        <v>39</v>
      </c>
      <c r="B28" s="42">
        <f>SUM(B25:B27)</f>
        <v>1834164.7999999998</v>
      </c>
      <c r="C28" s="12"/>
    </row>
    <row r="29" spans="1:3" customFormat="1" x14ac:dyDescent="0.35">
      <c r="A29" s="39"/>
      <c r="B29" s="43"/>
      <c r="C29" s="12"/>
    </row>
    <row r="30" spans="1:3" customFormat="1" x14ac:dyDescent="0.35">
      <c r="A30" s="37" t="s">
        <v>8</v>
      </c>
      <c r="B30" s="37"/>
      <c r="C30" s="10"/>
    </row>
    <row r="31" spans="1:3" customFormat="1" x14ac:dyDescent="0.35">
      <c r="A31" s="44" t="s">
        <v>65</v>
      </c>
      <c r="B31" s="40">
        <v>32846639.68</v>
      </c>
      <c r="C31" s="13"/>
    </row>
    <row r="32" spans="1:3" customFormat="1" x14ac:dyDescent="0.35">
      <c r="A32" s="44" t="s">
        <v>64</v>
      </c>
      <c r="B32" s="40">
        <v>0</v>
      </c>
      <c r="C32" s="13"/>
    </row>
    <row r="33" spans="1:4" x14ac:dyDescent="0.35">
      <c r="A33" s="45" t="s">
        <v>54</v>
      </c>
      <c r="B33" s="40">
        <v>50941.94999999999</v>
      </c>
      <c r="C33" s="13"/>
      <c r="D33"/>
    </row>
    <row r="34" spans="1:4" x14ac:dyDescent="0.35">
      <c r="A34" s="45" t="s">
        <v>59</v>
      </c>
      <c r="B34" s="40">
        <v>0</v>
      </c>
      <c r="C34" s="13"/>
      <c r="D34"/>
    </row>
    <row r="35" spans="1:4" x14ac:dyDescent="0.35">
      <c r="A35" s="45" t="s">
        <v>70</v>
      </c>
      <c r="B35" s="40">
        <f>19454.28+12074.59</f>
        <v>31528.87</v>
      </c>
      <c r="C35" s="13"/>
      <c r="D35"/>
    </row>
    <row r="36" spans="1:4" x14ac:dyDescent="0.35">
      <c r="A36" s="15" t="s">
        <v>40</v>
      </c>
      <c r="B36" s="46">
        <f>SUM(B31:B35)</f>
        <v>32929110.5</v>
      </c>
      <c r="C36" s="14"/>
      <c r="D36"/>
    </row>
    <row r="37" spans="1:4" x14ac:dyDescent="0.35">
      <c r="A37" s="15"/>
      <c r="B37" s="16"/>
      <c r="C37" s="14"/>
      <c r="D37"/>
    </row>
    <row r="38" spans="1:4" x14ac:dyDescent="0.35">
      <c r="A38" s="17" t="s">
        <v>9</v>
      </c>
      <c r="B38" s="18"/>
      <c r="C38" s="14"/>
      <c r="D38"/>
    </row>
    <row r="39" spans="1:4" x14ac:dyDescent="0.35">
      <c r="A39" s="44" t="s">
        <v>53</v>
      </c>
      <c r="B39" s="40">
        <v>23102786.060000006</v>
      </c>
      <c r="C39" s="14"/>
      <c r="D39"/>
    </row>
    <row r="40" spans="1:4" x14ac:dyDescent="0.35">
      <c r="A40" s="44" t="s">
        <v>50</v>
      </c>
      <c r="B40" s="40">
        <v>0</v>
      </c>
      <c r="C40" s="14"/>
      <c r="D40"/>
    </row>
    <row r="41" spans="1:4" x14ac:dyDescent="0.35">
      <c r="A41" s="15" t="s">
        <v>41</v>
      </c>
      <c r="B41" s="47">
        <f>B39+B40</f>
        <v>23102786.060000006</v>
      </c>
      <c r="C41" s="14"/>
      <c r="D41"/>
    </row>
    <row r="42" spans="1:4" s="21" customFormat="1" x14ac:dyDescent="0.35">
      <c r="A42" s="48"/>
      <c r="B42" s="49"/>
      <c r="C42" s="20"/>
    </row>
    <row r="43" spans="1:4" x14ac:dyDescent="0.35">
      <c r="A43" s="32" t="s">
        <v>10</v>
      </c>
      <c r="B43" s="33"/>
      <c r="C43" s="8"/>
      <c r="D43"/>
    </row>
    <row r="44" spans="1:4" x14ac:dyDescent="0.35">
      <c r="A44" s="50" t="s">
        <v>51</v>
      </c>
      <c r="B44" s="40">
        <v>22209386</v>
      </c>
      <c r="C44" s="8"/>
      <c r="D44"/>
    </row>
    <row r="45" spans="1:4" x14ac:dyDescent="0.35">
      <c r="A45" s="48" t="s">
        <v>11</v>
      </c>
      <c r="B45" s="51">
        <f>B44</f>
        <v>22209386</v>
      </c>
      <c r="C45" s="8"/>
      <c r="D45"/>
    </row>
    <row r="46" spans="1:4" x14ac:dyDescent="0.35">
      <c r="A46" s="52" t="s">
        <v>52</v>
      </c>
      <c r="B46" s="16">
        <v>0</v>
      </c>
      <c r="C46" s="8"/>
      <c r="D46"/>
    </row>
    <row r="47" spans="1:4" x14ac:dyDescent="0.35">
      <c r="A47" s="48" t="s">
        <v>12</v>
      </c>
      <c r="B47" s="16">
        <f>B46</f>
        <v>0</v>
      </c>
      <c r="C47" s="8"/>
      <c r="D47"/>
    </row>
    <row r="48" spans="1:4" x14ac:dyDescent="0.35">
      <c r="A48" s="34" t="s">
        <v>42</v>
      </c>
      <c r="B48" s="36">
        <f>B45+B47</f>
        <v>22209386</v>
      </c>
      <c r="C48" s="8"/>
      <c r="D48"/>
    </row>
    <row r="49" spans="1:3" s="21" customFormat="1" x14ac:dyDescent="0.35">
      <c r="A49" s="48"/>
      <c r="B49" s="49"/>
      <c r="C49" s="20"/>
    </row>
    <row r="50" spans="1:3" customFormat="1" x14ac:dyDescent="0.35">
      <c r="A50" s="34" t="s">
        <v>13</v>
      </c>
      <c r="B50" s="35"/>
      <c r="C50" s="8"/>
    </row>
    <row r="51" spans="1:3" customFormat="1" x14ac:dyDescent="0.35">
      <c r="A51" s="34" t="s">
        <v>14</v>
      </c>
      <c r="B51" s="34"/>
      <c r="C51" s="10"/>
    </row>
    <row r="52" spans="1:3" customFormat="1" x14ac:dyDescent="0.35">
      <c r="A52" s="50" t="s">
        <v>15</v>
      </c>
      <c r="B52" s="40">
        <v>13399495.01</v>
      </c>
      <c r="C52" s="13"/>
    </row>
    <row r="53" spans="1:3" customFormat="1" x14ac:dyDescent="0.35">
      <c r="A53" s="53" t="s">
        <v>16</v>
      </c>
      <c r="B53" s="40">
        <v>10579953.549999999</v>
      </c>
      <c r="C53" s="13"/>
    </row>
    <row r="54" spans="1:3" customFormat="1" x14ac:dyDescent="0.35">
      <c r="A54" s="53" t="s">
        <v>17</v>
      </c>
      <c r="B54" s="40">
        <v>3776357.9099999992</v>
      </c>
      <c r="C54" s="13"/>
    </row>
    <row r="55" spans="1:3" customFormat="1" x14ac:dyDescent="0.35">
      <c r="A55" s="50" t="s">
        <v>18</v>
      </c>
      <c r="B55" s="40">
        <v>46198.25</v>
      </c>
      <c r="C55" s="13"/>
    </row>
    <row r="56" spans="1:3" customFormat="1" x14ac:dyDescent="0.35">
      <c r="A56" s="50" t="s">
        <v>19</v>
      </c>
      <c r="B56" s="40">
        <v>1440281.1999999997</v>
      </c>
      <c r="C56" s="13"/>
    </row>
    <row r="57" spans="1:3" customFormat="1" x14ac:dyDescent="0.35">
      <c r="A57" s="50" t="s">
        <v>20</v>
      </c>
      <c r="B57" s="40">
        <v>3501915.3499999996</v>
      </c>
      <c r="C57" s="13"/>
    </row>
    <row r="58" spans="1:3" customFormat="1" ht="29" x14ac:dyDescent="0.35">
      <c r="A58" s="50" t="s">
        <v>21</v>
      </c>
      <c r="B58" s="40">
        <v>1067829.27</v>
      </c>
      <c r="C58" s="13"/>
    </row>
    <row r="59" spans="1:3" customFormat="1" x14ac:dyDescent="0.35">
      <c r="A59" s="54" t="s">
        <v>69</v>
      </c>
      <c r="B59" s="40">
        <v>0</v>
      </c>
      <c r="C59" s="13"/>
    </row>
    <row r="60" spans="1:3" customFormat="1" x14ac:dyDescent="0.35">
      <c r="A60" s="48" t="s">
        <v>43</v>
      </c>
      <c r="B60" s="47">
        <f>SUM(B52:B59)</f>
        <v>33812030.539999999</v>
      </c>
      <c r="C60" s="13"/>
    </row>
    <row r="61" spans="1:3" customFormat="1" x14ac:dyDescent="0.35">
      <c r="A61" s="48"/>
      <c r="B61" s="40"/>
      <c r="C61" s="13"/>
    </row>
    <row r="62" spans="1:3" customFormat="1" x14ac:dyDescent="0.35">
      <c r="A62" s="34" t="s">
        <v>22</v>
      </c>
      <c r="B62" s="34"/>
      <c r="C62" s="14"/>
    </row>
    <row r="63" spans="1:3" customFormat="1" x14ac:dyDescent="0.35">
      <c r="A63" s="50" t="s">
        <v>23</v>
      </c>
      <c r="B63" s="40">
        <v>0</v>
      </c>
      <c r="C63" s="14"/>
    </row>
    <row r="64" spans="1:3" customFormat="1" x14ac:dyDescent="0.35">
      <c r="A64" s="50" t="s">
        <v>24</v>
      </c>
      <c r="B64" s="40">
        <v>0</v>
      </c>
      <c r="C64" s="14"/>
    </row>
    <row r="65" spans="1:4" x14ac:dyDescent="0.35">
      <c r="A65" s="50" t="s">
        <v>25</v>
      </c>
      <c r="B65" s="40">
        <v>0</v>
      </c>
      <c r="C65" s="14"/>
      <c r="D65"/>
    </row>
    <row r="66" spans="1:4" x14ac:dyDescent="0.35">
      <c r="A66" s="50" t="s">
        <v>49</v>
      </c>
      <c r="B66" s="40">
        <v>0</v>
      </c>
      <c r="C66" s="14"/>
      <c r="D66"/>
    </row>
    <row r="67" spans="1:4" x14ac:dyDescent="0.35">
      <c r="A67" s="48" t="s">
        <v>44</v>
      </c>
      <c r="B67" s="46">
        <f>B63+B64+B65+B66</f>
        <v>0</v>
      </c>
      <c r="C67" s="8"/>
      <c r="D67"/>
    </row>
    <row r="68" spans="1:4" ht="14.25" customHeight="1" x14ac:dyDescent="0.35">
      <c r="A68" s="48" t="s">
        <v>45</v>
      </c>
      <c r="B68" s="46">
        <f>B60+B67</f>
        <v>33812030.539999999</v>
      </c>
      <c r="C68" s="8"/>
      <c r="D68"/>
    </row>
    <row r="69" spans="1:4" x14ac:dyDescent="0.35">
      <c r="A69" s="48"/>
      <c r="B69" s="16"/>
      <c r="C69" s="8"/>
      <c r="D69"/>
    </row>
    <row r="70" spans="1:4" x14ac:dyDescent="0.35">
      <c r="A70" s="32" t="s">
        <v>26</v>
      </c>
      <c r="B70" s="33"/>
      <c r="C70" s="8"/>
      <c r="D70"/>
    </row>
    <row r="71" spans="1:4" x14ac:dyDescent="0.35">
      <c r="A71" s="50" t="s">
        <v>27</v>
      </c>
      <c r="B71" s="16">
        <v>8176.94</v>
      </c>
      <c r="C71" s="14"/>
      <c r="D71"/>
    </row>
    <row r="72" spans="1:4" x14ac:dyDescent="0.35">
      <c r="A72" s="50" t="s">
        <v>28</v>
      </c>
      <c r="B72" s="55">
        <v>0</v>
      </c>
      <c r="C72" s="1"/>
      <c r="D72"/>
    </row>
    <row r="73" spans="1:4" x14ac:dyDescent="0.35">
      <c r="A73" s="48" t="s">
        <v>46</v>
      </c>
      <c r="B73" s="56">
        <f>B71+B72</f>
        <v>8176.94</v>
      </c>
      <c r="C73" s="1"/>
      <c r="D73"/>
    </row>
    <row r="74" spans="1:4" s="21" customFormat="1" x14ac:dyDescent="0.35">
      <c r="A74" s="68"/>
      <c r="B74" s="68"/>
      <c r="C74" s="22"/>
    </row>
    <row r="75" spans="1:4" x14ac:dyDescent="0.35">
      <c r="A75" s="30" t="s">
        <v>67</v>
      </c>
      <c r="B75" s="31"/>
      <c r="C75" s="12"/>
      <c r="D75" s="23"/>
    </row>
    <row r="76" spans="1:4" x14ac:dyDescent="0.35">
      <c r="A76" s="39" t="s">
        <v>29</v>
      </c>
      <c r="B76" s="40">
        <v>2067.77</v>
      </c>
      <c r="C76" s="12"/>
      <c r="D76" s="23"/>
    </row>
    <row r="77" spans="1:4" x14ac:dyDescent="0.35">
      <c r="A77" s="39" t="s">
        <v>57</v>
      </c>
      <c r="B77" s="40">
        <v>34414.28000001199</v>
      </c>
      <c r="C77" s="12"/>
      <c r="D77"/>
    </row>
    <row r="78" spans="1:4" x14ac:dyDescent="0.35">
      <c r="A78" s="39" t="s">
        <v>58</v>
      </c>
      <c r="B78" s="40">
        <v>906585.76999999676</v>
      </c>
      <c r="C78" s="12"/>
      <c r="D78"/>
    </row>
    <row r="79" spans="1:4" x14ac:dyDescent="0.35">
      <c r="A79" s="48" t="s">
        <v>47</v>
      </c>
      <c r="B79" s="42">
        <f>(B28+B36)-(B68+B73)</f>
        <v>943067.8200000003</v>
      </c>
      <c r="C79" s="12"/>
      <c r="D79"/>
    </row>
    <row r="80" spans="1:4" x14ac:dyDescent="0.35">
      <c r="A80" t="s">
        <v>48</v>
      </c>
      <c r="B80" s="16"/>
      <c r="C80" s="1"/>
    </row>
    <row r="81" spans="1:5" x14ac:dyDescent="0.35">
      <c r="A81" s="27" t="s">
        <v>30</v>
      </c>
      <c r="B81" s="29"/>
      <c r="C81" s="1"/>
    </row>
    <row r="82" spans="1:5" x14ac:dyDescent="0.35">
      <c r="A82" s="57" t="s">
        <v>62</v>
      </c>
      <c r="B82" s="42">
        <v>0</v>
      </c>
      <c r="C82" s="1"/>
    </row>
    <row r="83" spans="1:5" x14ac:dyDescent="0.35">
      <c r="A83" s="57" t="s">
        <v>31</v>
      </c>
      <c r="B83" s="42">
        <v>0</v>
      </c>
      <c r="C83" s="1"/>
    </row>
    <row r="84" spans="1:5" x14ac:dyDescent="0.35">
      <c r="A84" s="57" t="s">
        <v>63</v>
      </c>
      <c r="B84" s="42">
        <v>0</v>
      </c>
      <c r="C84" s="1"/>
      <c r="E84" s="23"/>
    </row>
    <row r="85" spans="1:5" x14ac:dyDescent="0.35">
      <c r="A85" s="27" t="s">
        <v>32</v>
      </c>
      <c r="B85" s="28">
        <f>B82+B83+B84</f>
        <v>0</v>
      </c>
    </row>
    <row r="86" spans="1:5" x14ac:dyDescent="0.35">
      <c r="A86" s="65" t="s">
        <v>66</v>
      </c>
      <c r="B86" s="65"/>
    </row>
    <row r="87" spans="1:5" x14ac:dyDescent="0.35">
      <c r="A87" s="65"/>
      <c r="B87" s="65"/>
    </row>
    <row r="88" spans="1:5" x14ac:dyDescent="0.35">
      <c r="A88" s="65"/>
      <c r="B88" s="65"/>
    </row>
    <row r="89" spans="1:5" x14ac:dyDescent="0.35">
      <c r="A89" s="59" t="s">
        <v>61</v>
      </c>
      <c r="B89" s="58"/>
    </row>
    <row r="90" spans="1:5" x14ac:dyDescent="0.35">
      <c r="A90" s="26" t="s">
        <v>60</v>
      </c>
      <c r="B90" s="25" t="s">
        <v>71</v>
      </c>
    </row>
    <row r="91" spans="1:5" x14ac:dyDescent="0.35">
      <c r="B91" s="24"/>
    </row>
    <row r="92" spans="1:5" x14ac:dyDescent="0.35">
      <c r="B92" s="24"/>
    </row>
    <row r="98" spans="2:2" x14ac:dyDescent="0.35">
      <c r="B98" s="23"/>
    </row>
  </sheetData>
  <mergeCells count="11">
    <mergeCell ref="A86:B88"/>
    <mergeCell ref="A14:B14"/>
    <mergeCell ref="A21:B21"/>
    <mergeCell ref="B22:B23"/>
    <mergeCell ref="A74:B74"/>
    <mergeCell ref="A22:A23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12.2023</vt:lpstr>
      <vt:lpstr>'12.2023'!Area_de_impressao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2024-01-08T20:44:48Z</cp:lastPrinted>
  <dcterms:created xsi:type="dcterms:W3CDTF">2021-09-23T15:15:02Z</dcterms:created>
  <dcterms:modified xsi:type="dcterms:W3CDTF">2024-09-27T19:54:51Z</dcterms:modified>
  <dc:language>pt-BR</dc:language>
</cp:coreProperties>
</file>