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DS\2024\"/>
    </mc:Choice>
  </mc:AlternateContent>
  <xr:revisionPtr revIDLastSave="0" documentId="13_ncr:1_{84A4FC54-7BA2-448F-9879-D4396F7CCF59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1.2024" sheetId="1" r:id="rId1"/>
  </sheets>
  <definedNames>
    <definedName name="_xlnm.Print_Area" localSheetId="0">'01.2024'!$A$1:$B$112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2" i="1" l="1"/>
  <c r="B80" i="1"/>
  <c r="B41" i="1"/>
  <c r="B105" i="1"/>
  <c r="B87" i="1"/>
  <c r="B63" i="1"/>
  <c r="B65" i="1" l="1"/>
  <c r="B93" i="1" l="1"/>
  <c r="B66" i="1"/>
  <c r="B59" i="1"/>
  <c r="B88" i="1" l="1"/>
  <c r="B99" i="1" l="1"/>
</calcChain>
</file>

<file path=xl/sharedStrings.xml><?xml version="1.0" encoding="utf-8"?>
<sst xmlns="http://schemas.openxmlformats.org/spreadsheetml/2006/main" count="92" uniqueCount="92">
  <si>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</si>
  <si>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</si>
  <si>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</si>
  <si>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</si>
  <si>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</si>
  <si>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</si>
  <si>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</si>
  <si>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</si>
  <si>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</si>
  <si>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</si>
  <si>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</si>
  <si>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</si>
  <si>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</si>
  <si>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</si>
  <si>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</si>
  <si>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</si>
  <si>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</si>
  <si>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</si>
  <si>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</si>
  <si>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</si>
  <si>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</si>
  <si>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</si>
  <si>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</si>
  <si>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</si>
  <si>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</si>
  <si>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</si>
  <si>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</si>
  <si>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</si>
  <si>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</si>
  <si>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</si>
  <si>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</si>
  <si>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</si>
  <si>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</si>
  <si>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</si>
  <si>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</si>
  <si>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</si>
  <si>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</si>
  <si>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TOTAL VALORES DEVOLVIDOS</t>
  </si>
  <si>
    <t>SALDO BANCÁRIO FINAL :</t>
  </si>
  <si>
    <t>Fonte: Extratos bancários e Relatorio SIPEF/BRGAAP.</t>
  </si>
  <si>
    <t>CNPJ: 05.029.600/0004-49</t>
  </si>
  <si>
    <t>7.3 Aplicações Financeiras - CUSTEIO Banco ITAÚ 31.900-5;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</si>
  <si>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</si>
  <si>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</si>
  <si>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</si>
  <si>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</si>
  <si>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</si>
  <si>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7.2. Banco Conta Movimento - CUSTEIO Banco ITAÚ 31.900-5; 31.800-7</t>
  </si>
  <si>
    <t>GERÊNCIA CORPORATIVA DE CUSTOS, CONTÁBIL E FINANCEIRA:</t>
  </si>
  <si>
    <t>VIGÊNCIA DO CONTRATO DE GESTÃO:    INÍCIO 28/03/2023       E      TÉRMINO 27/03/2024</t>
  </si>
  <si>
    <t>CONTRATO DE GESTÃO/ADITIVO:     Nº 002/2013                          10° TERMO ADITIVO</t>
  </si>
  <si>
    <t>*Obs.: Valores de glosas não informados devido ao não recebimento das informações por parte da SES.</t>
  </si>
  <si>
    <t>8.1 Glosa - servidores cedidos *</t>
  </si>
  <si>
    <t>8.3 Glosa - Fatura Equatorial *</t>
  </si>
  <si>
    <t>7.SALDO BANCÁRIO FINAL EM 31/01/2024</t>
  </si>
  <si>
    <t>Competência: 01/2024</t>
  </si>
  <si>
    <t>2.5 Outras entradas - Estorno</t>
  </si>
  <si>
    <t xml:space="preserve">5.1.8 Outros </t>
  </si>
  <si>
    <t>1.3 Aplicações financeiras - CUSTEIO E INVESTIMENTO</t>
  </si>
  <si>
    <t>SALDO ANTERIOR (soma= 1.1+1.2+1.3)</t>
  </si>
  <si>
    <t>1.2.1 ITAU S/A - CC 31.900-5  - HDS</t>
  </si>
  <si>
    <t>1.2.2 ITAU S/A - CC 31.800-7  - HDS</t>
  </si>
  <si>
    <t>1.2.3 CEF C/C 6952-3 CUSTEIO - HDS</t>
  </si>
  <si>
    <t>1.2.4 CEF C/C 6953-1 INVESTIMENTO - HDS</t>
  </si>
  <si>
    <t>1.2.5 CEF C/C 6954- 0 FUNDO DE PROV RESCISOES TRAB E AÇOES JUD 3% VLR - HDS</t>
  </si>
  <si>
    <t>1.3.1 ITAU S/A - C APLIC 31.900-5 - HDS</t>
  </si>
  <si>
    <t>1.3.2 ITAU S/A - C APLIC. 31.900-5 - C.G. INVESTIMENTO HDS</t>
  </si>
  <si>
    <t>1.3.3 ITAU S/A - C APLIC 31.800-7 - FUNDO DE PROV RESCISOES TRAB E AÇOES JUD 3% VLR</t>
  </si>
  <si>
    <t>1.3.4 CEF CONTA 0447-6 CONTR. GESTÃO HDS</t>
  </si>
  <si>
    <t>1.3.5 CEF C/APLIC 6952-3 CUSTEIO - HDS</t>
  </si>
  <si>
    <t>1.3.6 CEF C/APLIC 6953-1 INVESTIMENTO - HDS</t>
  </si>
  <si>
    <t>1.3.7 CEF C/APLIC 6954-0 FUNDO DE PROV RESCISOES TRAB E AÇOES JUD 3% VLR -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</si>
  <si>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</si>
  <si>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</si>
  <si>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</si>
  <si>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</si>
  <si>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</si>
  <si>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</si>
  <si>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</si>
  <si>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 xml:space="preserve">1.2 Banco conta movimento   </t>
  </si>
  <si>
    <t>3.1.1 ITAU S/A - C APLIC 31.900-5 - HDS</t>
  </si>
  <si>
    <t>3.2.1 ITAU S/A - C APLIC. 31.900-5 - C.G. INVESTIMENTO HDS</t>
  </si>
  <si>
    <t xml:space="preserve">3.1 Resgate Aplicação - CUSTEIO </t>
  </si>
  <si>
    <t>2.4.1 ITAU S/A - C APLIC. 31.900-5 - C.G. INVESTIMENTO HDS</t>
  </si>
  <si>
    <t>2.3.1 ITAU S/A - C APLIC 31.900-5 - HDS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</si>
  <si>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</si>
  <si>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</si>
  <si>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</si>
  <si>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</si>
  <si>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 xml:space="preserve">2.5.1 Estorno de Pagamento NF 14450 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</si>
  <si>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</si>
  <si>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Goiânia, 27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</si>
</sst>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7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570152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1"/>
  <sheetViews>
    <sheetView showGridLines="0" tabSelected="1" zoomScale="80" zoomScaleNormal="80" zoomScaleSheetLayoutView="95" zoomScalePageLayoutView="70" workbookViewId="0">
      <selection activeCell="D11" sqref="D11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3"/>
      <c r="B1" s="73"/>
    </row>
    <row r="2" spans="1:3" customFormat="1" x14ac:dyDescent="0.35">
      <c r="A2" s="74" t="s">
        <v>0</v>
      </c>
      <c r="B2" s="74"/>
      <c r="C2" s="1"/>
    </row>
    <row r="3" spans="1:3" customFormat="1" x14ac:dyDescent="0.35">
      <c r="A3" s="74"/>
      <c r="B3" s="74"/>
      <c r="C3" s="1"/>
    </row>
    <row r="4" spans="1:3" customFormat="1" x14ac:dyDescent="0.35">
      <c r="A4" s="74"/>
      <c r="B4" s="74"/>
      <c r="C4" s="1"/>
    </row>
    <row r="5" spans="1:3" customFormat="1" x14ac:dyDescent="0.35">
      <c r="A5" s="74"/>
      <c r="B5" s="74"/>
      <c r="C5" s="1"/>
    </row>
    <row r="6" spans="1:3" customFormat="1" x14ac:dyDescent="0.35">
      <c r="A6" s="74"/>
      <c r="B6" s="74"/>
      <c r="C6" s="1"/>
    </row>
    <row r="7" spans="1:3" customFormat="1" x14ac:dyDescent="0.35">
      <c r="A7" s="74"/>
      <c r="B7" s="74"/>
      <c r="C7" s="2"/>
    </row>
    <row r="8" spans="1:3" customFormat="1" ht="23.25" customHeight="1" x14ac:dyDescent="0.35">
      <c r="A8" s="75" t="s">
        <v>90</v>
      </c>
      <c r="B8" s="75"/>
      <c r="C8" s="2"/>
    </row>
    <row r="9" spans="1:3" customFormat="1" ht="23.25" customHeight="1" x14ac:dyDescent="0.35">
      <c r="A9" s="75"/>
      <c r="B9" s="75"/>
      <c r="C9" s="2"/>
    </row>
    <row r="10" spans="1:3" customFormat="1" x14ac:dyDescent="0.35">
      <c r="A10" s="76" t="s">
        <v>32</v>
      </c>
      <c r="B10" s="76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69" t="s">
        <v>34</v>
      </c>
      <c r="B12" s="69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69" t="s">
        <v>45</v>
      </c>
      <c r="B14" s="69"/>
      <c r="C14" s="1"/>
    </row>
    <row r="15" spans="1:3" customFormat="1" x14ac:dyDescent="0.35">
      <c r="A15" s="5" t="s">
        <v>40</v>
      </c>
      <c r="B15" s="4"/>
      <c r="C15" s="1"/>
    </row>
    <row r="16" spans="1:3" customFormat="1" x14ac:dyDescent="0.35">
      <c r="A16" s="5" t="s">
        <v>50</v>
      </c>
      <c r="B16" s="5"/>
    </row>
    <row r="17" spans="1:4" x14ac:dyDescent="0.35">
      <c r="A17" s="69" t="s">
        <v>49</v>
      </c>
      <c r="B17" s="69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3671330.3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0" t="s">
        <v>3</v>
      </c>
      <c r="B22" s="70"/>
      <c r="D22"/>
    </row>
    <row r="23" spans="1:4" ht="15.75" customHeight="1" x14ac:dyDescent="0.35">
      <c r="A23" s="10"/>
      <c r="B23" s="71" t="s">
        <v>4</v>
      </c>
      <c r="D23"/>
    </row>
    <row r="24" spans="1:4" ht="14.25" customHeight="1" x14ac:dyDescent="0.35">
      <c r="A24" s="11" t="s">
        <v>55</v>
      </c>
      <c r="B24" s="71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1290.8</v>
      </c>
      <c r="C26" s="16"/>
      <c r="D26"/>
    </row>
    <row r="27" spans="1:4" x14ac:dyDescent="0.35">
      <c r="A27" s="61" t="s">
        <v>79</v>
      </c>
      <c r="B27" s="38">
        <v>14925.39</v>
      </c>
      <c r="C27" s="16"/>
      <c r="D27"/>
    </row>
    <row r="28" spans="1:4" x14ac:dyDescent="0.35">
      <c r="A28" s="14" t="s">
        <v>60</v>
      </c>
      <c r="B28" s="21">
        <v>14925.39</v>
      </c>
      <c r="C28" s="16"/>
      <c r="D28"/>
    </row>
    <row r="29" spans="1:4" x14ac:dyDescent="0.35">
      <c r="A29" s="14" t="s">
        <v>61</v>
      </c>
      <c r="B29" s="21">
        <v>0</v>
      </c>
      <c r="C29" s="16"/>
      <c r="D29"/>
    </row>
    <row r="30" spans="1:4" x14ac:dyDescent="0.35">
      <c r="A30" s="14" t="s">
        <v>62</v>
      </c>
      <c r="B30" s="21">
        <v>0</v>
      </c>
      <c r="C30" s="16"/>
      <c r="D30"/>
    </row>
    <row r="31" spans="1:4" x14ac:dyDescent="0.35">
      <c r="A31" s="14" t="s">
        <v>63</v>
      </c>
      <c r="B31" s="21">
        <v>0</v>
      </c>
      <c r="C31" s="16"/>
      <c r="D31"/>
    </row>
    <row r="32" spans="1:4" x14ac:dyDescent="0.35">
      <c r="A32" s="14" t="s">
        <v>64</v>
      </c>
      <c r="B32" s="21">
        <v>0</v>
      </c>
      <c r="C32" s="16"/>
      <c r="D32"/>
    </row>
    <row r="33" spans="1:4" x14ac:dyDescent="0.35">
      <c r="A33" s="61" t="s">
        <v>58</v>
      </c>
      <c r="B33" s="38">
        <v>6221958.0099999998</v>
      </c>
      <c r="C33" s="16"/>
      <c r="D33"/>
    </row>
    <row r="34" spans="1:4" x14ac:dyDescent="0.35">
      <c r="A34" s="14" t="s">
        <v>65</v>
      </c>
      <c r="B34" s="21">
        <v>6157189.3799999999</v>
      </c>
      <c r="C34" s="16"/>
      <c r="D34"/>
    </row>
    <row r="35" spans="1:4" x14ac:dyDescent="0.35">
      <c r="A35" s="14" t="s">
        <v>66</v>
      </c>
      <c r="B35" s="21">
        <v>64768.63</v>
      </c>
      <c r="C35" s="16"/>
      <c r="D35"/>
    </row>
    <row r="36" spans="1:4" x14ac:dyDescent="0.35">
      <c r="A36" s="14" t="s">
        <v>67</v>
      </c>
      <c r="B36" s="21">
        <v>0</v>
      </c>
      <c r="C36" s="16"/>
      <c r="D36"/>
    </row>
    <row r="37" spans="1:4" x14ac:dyDescent="0.35">
      <c r="A37" s="14" t="s">
        <v>68</v>
      </c>
      <c r="B37" s="21">
        <v>0</v>
      </c>
      <c r="C37" s="16"/>
      <c r="D37"/>
    </row>
    <row r="38" spans="1:4" x14ac:dyDescent="0.35">
      <c r="A38" s="14" t="s">
        <v>69</v>
      </c>
      <c r="B38" s="21">
        <v>0</v>
      </c>
      <c r="C38" s="16"/>
      <c r="D38"/>
    </row>
    <row r="39" spans="1:4" x14ac:dyDescent="0.35">
      <c r="A39" s="14" t="s">
        <v>70</v>
      </c>
      <c r="B39" s="21">
        <v>0</v>
      </c>
      <c r="C39" s="16"/>
      <c r="D39"/>
    </row>
    <row r="40" spans="1:4" x14ac:dyDescent="0.35">
      <c r="A40" s="14" t="s">
        <v>71</v>
      </c>
      <c r="B40" s="21">
        <v>0</v>
      </c>
      <c r="C40" s="16"/>
      <c r="D40"/>
    </row>
    <row r="41" spans="1:4" x14ac:dyDescent="0.35">
      <c r="A41" s="17" t="s">
        <v>59</v>
      </c>
      <c r="B41" s="18">
        <f>SUM(B26+B27+B33)</f>
        <v>6238174.2000000002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12"/>
      <c r="D43"/>
    </row>
    <row r="44" spans="1:4" x14ac:dyDescent="0.35">
      <c r="A44" s="62" t="s">
        <v>87</v>
      </c>
      <c r="B44" s="38">
        <v>0</v>
      </c>
      <c r="C44" s="22"/>
      <c r="D44"/>
    </row>
    <row r="45" spans="1:4" x14ac:dyDescent="0.35">
      <c r="A45" s="62" t="s">
        <v>88</v>
      </c>
      <c r="B45" s="38">
        <v>0</v>
      </c>
      <c r="C45" s="22"/>
      <c r="D45"/>
    </row>
    <row r="46" spans="1:4" x14ac:dyDescent="0.35">
      <c r="A46" s="63" t="s">
        <v>85</v>
      </c>
      <c r="B46" s="38">
        <v>48485.51</v>
      </c>
      <c r="C46" s="22"/>
      <c r="D46"/>
    </row>
    <row r="47" spans="1:4" x14ac:dyDescent="0.35">
      <c r="A47" s="66" t="s">
        <v>84</v>
      </c>
      <c r="B47" s="67">
        <v>48485.510000000009</v>
      </c>
      <c r="C47" s="22"/>
      <c r="D47"/>
    </row>
    <row r="48" spans="1:4" x14ac:dyDescent="0.35">
      <c r="A48" s="63" t="s">
        <v>86</v>
      </c>
      <c r="B48" s="38">
        <v>610.39</v>
      </c>
      <c r="C48" s="22"/>
      <c r="D48"/>
    </row>
    <row r="49" spans="1:4" x14ac:dyDescent="0.35">
      <c r="A49" s="66" t="s">
        <v>83</v>
      </c>
      <c r="B49" s="67">
        <v>610.39</v>
      </c>
      <c r="C49" s="22"/>
      <c r="D49"/>
    </row>
    <row r="50" spans="1:4" x14ac:dyDescent="0.35">
      <c r="A50" s="63" t="s">
        <v>56</v>
      </c>
      <c r="B50" s="38">
        <v>301.5</v>
      </c>
      <c r="C50" s="22"/>
      <c r="D50"/>
    </row>
    <row r="51" spans="1:4" x14ac:dyDescent="0.35">
      <c r="A51" s="3" t="s">
        <v>89</v>
      </c>
      <c r="B51" s="21">
        <v>301.5</v>
      </c>
      <c r="C51" s="22"/>
      <c r="D51"/>
    </row>
    <row r="52" spans="1:4" x14ac:dyDescent="0.35">
      <c r="A52" s="23" t="s">
        <v>76</v>
      </c>
      <c r="B52" s="24">
        <f>SUM(B44+B45+B46+B48+B50)</f>
        <v>49397.4</v>
      </c>
      <c r="C52" s="25"/>
      <c r="D52"/>
    </row>
    <row r="53" spans="1:4" x14ac:dyDescent="0.35">
      <c r="A53" s="26"/>
      <c r="B53" s="27"/>
      <c r="C53" s="25"/>
      <c r="D53"/>
    </row>
    <row r="54" spans="1:4" x14ac:dyDescent="0.35">
      <c r="A54" s="42" t="s">
        <v>8</v>
      </c>
      <c r="B54" s="43"/>
      <c r="C54" s="25"/>
      <c r="D54"/>
    </row>
    <row r="55" spans="1:4" x14ac:dyDescent="0.35">
      <c r="A55" s="20" t="s">
        <v>82</v>
      </c>
      <c r="B55" s="21">
        <v>3405072.29</v>
      </c>
      <c r="C55" s="25"/>
      <c r="D55"/>
    </row>
    <row r="56" spans="1:4" x14ac:dyDescent="0.35">
      <c r="A56" s="20" t="s">
        <v>80</v>
      </c>
      <c r="B56" s="21">
        <v>3405072.29</v>
      </c>
      <c r="C56" s="25"/>
      <c r="D56"/>
    </row>
    <row r="57" spans="1:4" x14ac:dyDescent="0.35">
      <c r="A57" s="20" t="s">
        <v>43</v>
      </c>
      <c r="B57" s="21">
        <v>65379.02</v>
      </c>
      <c r="C57" s="25"/>
      <c r="D57"/>
    </row>
    <row r="58" spans="1:4" x14ac:dyDescent="0.35">
      <c r="A58" s="20" t="s">
        <v>81</v>
      </c>
      <c r="B58" s="21">
        <v>65379.02</v>
      </c>
      <c r="C58" s="25"/>
      <c r="D58"/>
    </row>
    <row r="59" spans="1:4" x14ac:dyDescent="0.35">
      <c r="A59" s="23" t="s">
        <v>77</v>
      </c>
      <c r="B59" s="28">
        <f>B55+B57</f>
        <v>3470451.31</v>
      </c>
      <c r="C59" s="25"/>
      <c r="D59"/>
    </row>
    <row r="60" spans="1:4" s="32" customFormat="1" x14ac:dyDescent="0.35">
      <c r="A60" s="29"/>
      <c r="B60" s="30"/>
      <c r="C60" s="31"/>
    </row>
    <row r="61" spans="1:4" x14ac:dyDescent="0.35">
      <c r="A61" s="44" t="s">
        <v>9</v>
      </c>
      <c r="B61" s="45"/>
      <c r="C61" s="8"/>
      <c r="D61"/>
    </row>
    <row r="62" spans="1:4" x14ac:dyDescent="0.35">
      <c r="A62" s="33" t="s">
        <v>42</v>
      </c>
      <c r="B62" s="21">
        <v>0</v>
      </c>
      <c r="C62" s="8"/>
      <c r="D62"/>
    </row>
    <row r="63" spans="1:4" x14ac:dyDescent="0.35">
      <c r="A63" s="29" t="s">
        <v>10</v>
      </c>
      <c r="B63" s="38">
        <f>B62</f>
        <v>0</v>
      </c>
      <c r="C63" s="8"/>
      <c r="D63"/>
    </row>
    <row r="64" spans="1:4" x14ac:dyDescent="0.35">
      <c r="A64" s="3" t="s">
        <v>44</v>
      </c>
      <c r="B64" s="27">
        <v>0</v>
      </c>
      <c r="C64" s="8"/>
      <c r="D64"/>
    </row>
    <row r="65" spans="1:4" x14ac:dyDescent="0.35">
      <c r="A65" s="29" t="s">
        <v>11</v>
      </c>
      <c r="B65" s="27">
        <f>B64</f>
        <v>0</v>
      </c>
      <c r="C65" s="8"/>
      <c r="D65"/>
    </row>
    <row r="66" spans="1:4" x14ac:dyDescent="0.35">
      <c r="A66" s="42" t="s">
        <v>78</v>
      </c>
      <c r="B66" s="46">
        <f>B63+B65</f>
        <v>0</v>
      </c>
      <c r="C66" s="8"/>
      <c r="D66"/>
    </row>
    <row r="67" spans="1:4" s="32" customFormat="1" x14ac:dyDescent="0.35">
      <c r="A67" s="29"/>
      <c r="B67" s="30"/>
      <c r="C67" s="31"/>
    </row>
    <row r="68" spans="1:4" x14ac:dyDescent="0.35">
      <c r="A68" s="42" t="s">
        <v>12</v>
      </c>
      <c r="B68" s="47"/>
      <c r="C68" s="8"/>
      <c r="D68"/>
    </row>
    <row r="69" spans="1:4" x14ac:dyDescent="0.35">
      <c r="A69" s="42" t="s">
        <v>13</v>
      </c>
      <c r="B69" s="42"/>
      <c r="C69" s="12"/>
      <c r="D69"/>
    </row>
    <row r="70" spans="1:4" x14ac:dyDescent="0.35">
      <c r="A70" s="64" t="s">
        <v>14</v>
      </c>
      <c r="B70" s="38">
        <v>958200.17</v>
      </c>
      <c r="C70" s="22"/>
      <c r="D70"/>
    </row>
    <row r="71" spans="1:4" x14ac:dyDescent="0.35">
      <c r="A71" s="65" t="s">
        <v>15</v>
      </c>
      <c r="B71" s="38">
        <v>1391318.53</v>
      </c>
      <c r="C71" s="22"/>
      <c r="D71"/>
    </row>
    <row r="72" spans="1:4" x14ac:dyDescent="0.35">
      <c r="A72" s="65" t="s">
        <v>16</v>
      </c>
      <c r="B72" s="38">
        <v>304336.62</v>
      </c>
      <c r="C72" s="22"/>
      <c r="D72"/>
    </row>
    <row r="73" spans="1:4" x14ac:dyDescent="0.35">
      <c r="A73" s="64" t="s">
        <v>17</v>
      </c>
      <c r="B73" s="38">
        <v>0</v>
      </c>
      <c r="C73" s="22"/>
      <c r="D73"/>
    </row>
    <row r="74" spans="1:4" x14ac:dyDescent="0.35">
      <c r="A74" s="64" t="s">
        <v>18</v>
      </c>
      <c r="B74" s="38">
        <v>137103.81</v>
      </c>
      <c r="C74" s="22"/>
      <c r="D74"/>
    </row>
    <row r="75" spans="1:4" x14ac:dyDescent="0.35">
      <c r="A75" s="64" t="s">
        <v>19</v>
      </c>
      <c r="B75" s="38">
        <v>434112.17000000004</v>
      </c>
      <c r="C75" s="22"/>
      <c r="D75"/>
    </row>
    <row r="76" spans="1:4" x14ac:dyDescent="0.35">
      <c r="A76" s="55" t="s">
        <v>72</v>
      </c>
      <c r="B76" s="21">
        <v>430882.52</v>
      </c>
      <c r="C76" s="22"/>
      <c r="D76"/>
    </row>
    <row r="77" spans="1:4" x14ac:dyDescent="0.35">
      <c r="A77" s="55" t="s">
        <v>73</v>
      </c>
      <c r="B77" s="21">
        <v>3229.65</v>
      </c>
      <c r="C77" s="22"/>
      <c r="D77"/>
    </row>
    <row r="78" spans="1:4" ht="29" x14ac:dyDescent="0.35">
      <c r="A78" s="64" t="s">
        <v>20</v>
      </c>
      <c r="B78" s="38">
        <v>131869.76999999999</v>
      </c>
      <c r="C78" s="22"/>
      <c r="D78"/>
    </row>
    <row r="79" spans="1:4" x14ac:dyDescent="0.35">
      <c r="A79" s="64" t="s">
        <v>57</v>
      </c>
      <c r="B79" s="38">
        <v>0</v>
      </c>
      <c r="C79" s="22"/>
      <c r="D79"/>
    </row>
    <row r="80" spans="1:4" x14ac:dyDescent="0.35">
      <c r="A80" s="54" t="s">
        <v>74</v>
      </c>
      <c r="B80" s="28">
        <f>SUM(B70+B71+B72+B73+B74+B75+B78+B79)</f>
        <v>3356941.0700000003</v>
      </c>
      <c r="C80" s="22"/>
      <c r="D80"/>
    </row>
    <row r="81" spans="1:5" x14ac:dyDescent="0.35">
      <c r="A81" s="54"/>
      <c r="B81" s="21"/>
      <c r="C81" s="22"/>
      <c r="D81"/>
    </row>
    <row r="82" spans="1:5" x14ac:dyDescent="0.35">
      <c r="A82" s="42" t="s">
        <v>21</v>
      </c>
      <c r="B82" s="42"/>
      <c r="C82" s="25"/>
      <c r="D82"/>
    </row>
    <row r="83" spans="1:5" x14ac:dyDescent="0.35">
      <c r="A83" s="55" t="s">
        <v>22</v>
      </c>
      <c r="B83" s="21">
        <v>47480</v>
      </c>
      <c r="C83" s="25"/>
      <c r="D83"/>
    </row>
    <row r="84" spans="1:5" x14ac:dyDescent="0.35">
      <c r="A84" s="55" t="s">
        <v>23</v>
      </c>
      <c r="B84" s="27">
        <v>0</v>
      </c>
      <c r="C84" s="25"/>
      <c r="D84"/>
    </row>
    <row r="85" spans="1:5" x14ac:dyDescent="0.35">
      <c r="A85" s="55" t="s">
        <v>24</v>
      </c>
      <c r="B85" s="27">
        <v>0</v>
      </c>
      <c r="C85" s="25"/>
      <c r="D85"/>
    </row>
    <row r="86" spans="1:5" x14ac:dyDescent="0.35">
      <c r="A86" s="55" t="s">
        <v>46</v>
      </c>
      <c r="B86" s="27">
        <v>0</v>
      </c>
      <c r="C86" s="25"/>
      <c r="D86"/>
    </row>
    <row r="87" spans="1:5" x14ac:dyDescent="0.35">
      <c r="A87" s="54" t="s">
        <v>36</v>
      </c>
      <c r="B87" s="58">
        <f>B83+B84+B85+B86</f>
        <v>47480</v>
      </c>
      <c r="C87" s="8"/>
      <c r="D87" s="36"/>
    </row>
    <row r="88" spans="1:5" ht="14.25" customHeight="1" x14ac:dyDescent="0.35">
      <c r="A88" s="54" t="s">
        <v>75</v>
      </c>
      <c r="B88" s="58">
        <f>B80+B87</f>
        <v>3404421.0700000003</v>
      </c>
      <c r="C88" s="8"/>
      <c r="D88" s="36"/>
    </row>
    <row r="89" spans="1:5" x14ac:dyDescent="0.35">
      <c r="A89" s="54"/>
      <c r="B89" s="27"/>
      <c r="C89" s="8"/>
      <c r="D89"/>
    </row>
    <row r="90" spans="1:5" x14ac:dyDescent="0.35">
      <c r="A90" s="44" t="s">
        <v>25</v>
      </c>
      <c r="B90" s="45"/>
      <c r="C90" s="8"/>
      <c r="D90" s="36"/>
    </row>
    <row r="91" spans="1:5" x14ac:dyDescent="0.35">
      <c r="A91" s="55" t="s">
        <v>26</v>
      </c>
      <c r="B91" s="27">
        <v>0</v>
      </c>
      <c r="C91" s="25"/>
      <c r="D91" s="36"/>
      <c r="E91" s="37"/>
    </row>
    <row r="92" spans="1:5" x14ac:dyDescent="0.35">
      <c r="A92" s="55" t="s">
        <v>27</v>
      </c>
      <c r="B92" s="56">
        <v>0</v>
      </c>
      <c r="C92" s="1"/>
      <c r="D92" s="36"/>
    </row>
    <row r="93" spans="1:5" x14ac:dyDescent="0.35">
      <c r="A93" s="54" t="s">
        <v>37</v>
      </c>
      <c r="B93" s="57">
        <f>B91+B92</f>
        <v>0</v>
      </c>
      <c r="C93" s="1"/>
      <c r="D93"/>
    </row>
    <row r="94" spans="1:5" s="32" customFormat="1" x14ac:dyDescent="0.35">
      <c r="A94" s="72"/>
      <c r="B94" s="72"/>
      <c r="C94" s="34"/>
    </row>
    <row r="95" spans="1:5" x14ac:dyDescent="0.35">
      <c r="A95" s="40" t="s">
        <v>54</v>
      </c>
      <c r="B95" s="48"/>
      <c r="C95" s="16"/>
      <c r="D95"/>
    </row>
    <row r="96" spans="1:5" x14ac:dyDescent="0.35">
      <c r="A96" s="19" t="s">
        <v>28</v>
      </c>
      <c r="B96" s="21">
        <v>1290.8</v>
      </c>
      <c r="C96" s="16"/>
      <c r="D96" s="36"/>
    </row>
    <row r="97" spans="1:5" x14ac:dyDescent="0.35">
      <c r="A97" s="19" t="s">
        <v>47</v>
      </c>
      <c r="B97" s="21">
        <v>81257.12999999919</v>
      </c>
      <c r="C97" s="16"/>
      <c r="D97" s="36"/>
    </row>
    <row r="98" spans="1:5" x14ac:dyDescent="0.35">
      <c r="A98" s="19" t="s">
        <v>41</v>
      </c>
      <c r="B98" s="21">
        <v>2800602.5999999996</v>
      </c>
      <c r="C98" s="16"/>
      <c r="D98"/>
    </row>
    <row r="99" spans="1:5" x14ac:dyDescent="0.35">
      <c r="A99" s="54" t="s">
        <v>38</v>
      </c>
      <c r="B99" s="53">
        <f>(B41+B52)-(B88+B93)</f>
        <v>2883150.5300000003</v>
      </c>
      <c r="C99" s="16"/>
      <c r="D99" s="36"/>
    </row>
    <row r="100" spans="1:5" x14ac:dyDescent="0.35">
      <c r="A100" t="s">
        <v>39</v>
      </c>
      <c r="B100" s="27"/>
      <c r="C100" s="1"/>
    </row>
    <row r="101" spans="1:5" x14ac:dyDescent="0.35">
      <c r="A101" s="49" t="s">
        <v>29</v>
      </c>
      <c r="B101" s="50"/>
      <c r="C101" s="1"/>
      <c r="E101" s="37"/>
    </row>
    <row r="102" spans="1:5" x14ac:dyDescent="0.35">
      <c r="A102" s="52" t="s">
        <v>52</v>
      </c>
      <c r="B102" s="53">
        <v>0</v>
      </c>
      <c r="C102" s="1"/>
    </row>
    <row r="103" spans="1:5" x14ac:dyDescent="0.35">
      <c r="A103" s="52" t="s">
        <v>30</v>
      </c>
      <c r="B103" s="53">
        <v>0</v>
      </c>
      <c r="C103" s="1"/>
    </row>
    <row r="104" spans="1:5" x14ac:dyDescent="0.35">
      <c r="A104" s="52" t="s">
        <v>53</v>
      </c>
      <c r="B104" s="53">
        <v>0</v>
      </c>
      <c r="C104" s="1"/>
    </row>
    <row r="105" spans="1:5" x14ac:dyDescent="0.35">
      <c r="A105" s="49" t="s">
        <v>31</v>
      </c>
      <c r="B105" s="51">
        <f>B102+B103+B104</f>
        <v>0</v>
      </c>
    </row>
    <row r="106" spans="1:5" x14ac:dyDescent="0.35">
      <c r="A106" s="68" t="s">
        <v>51</v>
      </c>
      <c r="B106" s="68"/>
    </row>
    <row r="107" spans="1:5" x14ac:dyDescent="0.35">
      <c r="A107" s="68"/>
      <c r="B107" s="68"/>
    </row>
    <row r="108" spans="1:5" x14ac:dyDescent="0.35">
      <c r="A108" s="60"/>
      <c r="B108" s="59"/>
    </row>
    <row r="109" spans="1:5" x14ac:dyDescent="0.35">
      <c r="A109" s="39" t="s">
        <v>48</v>
      </c>
      <c r="B109" s="35" t="s">
        <v>91</v>
      </c>
    </row>
    <row r="110" spans="1:5" x14ac:dyDescent="0.35">
      <c r="B110" s="35"/>
    </row>
    <row r="111" spans="1:5" x14ac:dyDescent="0.35">
      <c r="B111" s="35"/>
    </row>
  </sheetData>
  <mergeCells count="11">
    <mergeCell ref="A1:B1"/>
    <mergeCell ref="A2:B7"/>
    <mergeCell ref="A8:B9"/>
    <mergeCell ref="A10:B10"/>
    <mergeCell ref="A12:B12"/>
    <mergeCell ref="A106:B107"/>
    <mergeCell ref="A14:B14"/>
    <mergeCell ref="A22:B22"/>
    <mergeCell ref="B23:B24"/>
    <mergeCell ref="A94:B94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01.2024</vt:lpstr>
      <vt:lpstr>'01.2024'!Area_de_impressao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2024-02-09T20:56:31Z</cp:lastPrinted>
  <dcterms:created xsi:type="dcterms:W3CDTF">2021-09-23T15:15:02Z</dcterms:created>
  <dcterms:modified xsi:type="dcterms:W3CDTF">2024-09-27T18:55:56Z</dcterms:modified>
  <dc:language>pt-BR</dc:language>
</cp:coreProperties>
</file>