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4\"/>
    </mc:Choice>
  </mc:AlternateContent>
  <xr:revisionPtr revIDLastSave="0" documentId="13_ncr:1_{6A685361-50A6-4771-AC23-A32810292D23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4" sheetId="1" r:id="rId1"/>
  </sheets>
  <definedNames>
    <definedName name="_xlnm.Print_Area" localSheetId="0">'06.2024'!$A$1:$B$135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8" i="1" l="1"/>
  <c r="B84" i="1"/>
  <c r="B72" i="1"/>
  <c r="B52" i="1"/>
  <c r="B49" i="1"/>
  <c r="B44" i="1"/>
  <c r="B88" i="1" l="1"/>
  <c r="B91" i="1" s="1"/>
  <c r="B54" i="1"/>
  <c r="B62" i="1" l="1"/>
  <c r="B114" i="1"/>
  <c r="B98" i="1" l="1"/>
  <c r="B65" i="1"/>
  <c r="B33" i="1"/>
  <c r="B27" i="1"/>
  <c r="B128" i="1"/>
  <c r="B59" i="1" l="1"/>
  <c r="B41" i="1"/>
  <c r="B74" i="1"/>
  <c r="B104" i="1" l="1"/>
  <c r="B75" i="1"/>
  <c r="B67" i="1"/>
  <c r="B99" i="1" l="1"/>
  <c r="B122" i="1" l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<sst xmlns="http://schemas.openxmlformats.org/spreadsheetml/2006/main" count="115" uniqueCount="115">
  <si>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</si>
  <si>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</si>
  <si>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</si>
  <si>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</si>
  <si>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</si>
  <si>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</si>
  <si>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</si>
  <si>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</si>
  <si>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</si>
  <si>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</si>
  <si>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</si>
  <si>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</si>
  <si>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</si>
  <si>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</si>
  <si>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</si>
  <si>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</si>
  <si>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</si>
  <si>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</si>
  <si>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</si>
  <si>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</si>
  <si>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</si>
  <si>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</si>
  <si>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</si>
  <si>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</si>
  <si>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</si>
  <si>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</si>
  <si>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</si>
  <si>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</si>
  <si>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</si>
  <si>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</si>
  <si>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</si>
  <si>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</si>
  <si>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</si>
  <si>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</si>
  <si>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</si>
  <si>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</si>
  <si>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</si>
  <si>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</si>
  <si>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</si>
  <si>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</si>
  <si>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</si>
  <si>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</si>
  <si>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</si>
  <si>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</si>
  <si>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</si>
  <si>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</si>
  <si>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</si>
  <si>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</si>
  <si>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</si>
  <si>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</si>
  <si>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</si>
  <si>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</si>
  <si>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</si>
  <si>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</si>
  <si>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</si>
  <si>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</si>
  <si>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</si>
  <si>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</si>
  <si>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</si>
  <si>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</si>
  <si>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</si>
  <si>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</si>
  <si>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</si>
  <si>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</si>
  <si>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</si>
  <si>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</si>
  <si>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</si>
  <si>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</si>
  <si>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</si>
  <si>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</si>
  <si>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</si>
  <si>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</si>
  <si>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</si>
  <si>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</si>
  <si>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</si>
  <si>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</si>
  <si>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</si>
  <si>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</si>
  <si>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</si>
  <si>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</si>
  <si>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</si>
  <si>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</si>
  <si>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</si>
  <si>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</si>
  <si>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</si>
  <si>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</si>
  <si>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</si>
  <si>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</si>
  <si>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</si>
  <si>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</si>
  <si>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</si>
  <si>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</si>
  <si>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</si>
  <si>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</si>
  <si>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</si>
  <si>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</si>
  <si>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5.1.8.1 Devolução de empréstimo Agir</t>
  </si>
  <si>
    <t>3.1.2 CEF C/APLIC 6954-0 FUNDO DE PROV RESCISOES TRAB E AÇOES JUD 3% VLR - HDS</t>
  </si>
  <si>
    <t>5.1.8.2 Estorno de pagamento</t>
  </si>
  <si>
    <t>2.1.2 CEF C/C 6952-3 PISO DE ENFERMAGEM - HDS</t>
  </si>
  <si>
    <t>7.3.4 BANCO ITAU S/A - C APLIC AUTO 31.900-5 - HDS</t>
  </si>
  <si>
    <t>1.3.2 ITAU S/A - C APLIC AUTO 31.900-5 - HDS</t>
  </si>
  <si>
    <t>Competência: 07/2024</t>
  </si>
  <si>
    <t>*Obs.: Valores de glosas não informados devido ao não recebimento das informações por parte da SES.</t>
  </si>
  <si>
    <t>7.SALDO BANCÁRIO FINAL EM 31/07/2024</t>
  </si>
  <si>
    <t>8.1 Glosa - servidores cedidos *</t>
  </si>
  <si>
    <t>8.3 Glosa - Fatura Equatorial *</t>
  </si>
  <si>
    <t>2.1.3 CEF C/C 6954- 0 FUNDO DE PROV RESCISOES TRAB E AÇOES JUD 3% VLR - HDS</t>
  </si>
  <si>
    <t>2.5.2 Reembolso Ordenados e Salários</t>
  </si>
  <si>
    <t>4.2 CEF C/APLIC 6954-0 FUNDO DE PROV RESCISOES TRAB E AÇOES JUD 3% VLR - HDS</t>
  </si>
  <si>
    <t xml:space="preserve">7.3.2 ITAU S/A - C CG AUTO 31.900-5 - HDS INVESTIMENTO </t>
  </si>
  <si>
    <t xml:space="preserve">2.5.3 Judicial </t>
  </si>
  <si>
    <t>2.5.4 Recuperação de despesa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</si>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</sst>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activeCell="C16" sqref="C16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114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3" t="s">
        <v>34</v>
      </c>
      <c r="B12" s="73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3" t="s">
        <v>42</v>
      </c>
      <c r="B14" s="73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46</v>
      </c>
      <c r="B16" s="5"/>
    </row>
    <row r="17" spans="1:4" x14ac:dyDescent="0.35">
      <c r="A17" s="73" t="s">
        <v>45</v>
      </c>
      <c r="B17" s="73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4" t="s">
        <v>3</v>
      </c>
      <c r="B22" s="74"/>
      <c r="D22"/>
    </row>
    <row r="23" spans="1:4" ht="15.75" customHeight="1" x14ac:dyDescent="0.35">
      <c r="A23" s="10"/>
      <c r="B23" s="75" t="s">
        <v>4</v>
      </c>
      <c r="D23"/>
    </row>
    <row r="24" spans="1:4" ht="14.25" customHeight="1" x14ac:dyDescent="0.35">
      <c r="A24" s="11" t="s">
        <v>102</v>
      </c>
      <c r="B24" s="75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88</v>
      </c>
      <c r="B27" s="38">
        <f>SUM(B28:B32)</f>
        <v>1.01</v>
      </c>
      <c r="C27" s="16"/>
      <c r="D27"/>
    </row>
    <row r="28" spans="1:4" x14ac:dyDescent="0.35">
      <c r="A28" s="14" t="s">
        <v>50</v>
      </c>
      <c r="B28" s="21">
        <v>1</v>
      </c>
      <c r="C28" s="16"/>
      <c r="D28"/>
    </row>
    <row r="29" spans="1:4" x14ac:dyDescent="0.35">
      <c r="A29" s="14" t="s">
        <v>51</v>
      </c>
      <c r="B29" s="21">
        <v>0</v>
      </c>
      <c r="C29" s="16"/>
      <c r="D29"/>
    </row>
    <row r="30" spans="1:4" x14ac:dyDescent="0.35">
      <c r="A30" s="14" t="s">
        <v>52</v>
      </c>
      <c r="B30" s="21">
        <v>0</v>
      </c>
      <c r="C30" s="16"/>
      <c r="D30"/>
    </row>
    <row r="31" spans="1:4" x14ac:dyDescent="0.35">
      <c r="A31" s="14" t="s">
        <v>53</v>
      </c>
      <c r="B31" s="21">
        <v>0.01</v>
      </c>
      <c r="C31" s="16"/>
      <c r="D31"/>
    </row>
    <row r="32" spans="1:4" x14ac:dyDescent="0.35">
      <c r="A32" s="14" t="s">
        <v>54</v>
      </c>
      <c r="B32" s="21">
        <v>0</v>
      </c>
      <c r="C32" s="16"/>
      <c r="D32"/>
    </row>
    <row r="33" spans="1:4" x14ac:dyDescent="0.35">
      <c r="A33" s="61" t="s">
        <v>89</v>
      </c>
      <c r="B33" s="38">
        <f>SUM(B34:B40)</f>
        <v>4246818.29</v>
      </c>
      <c r="C33" s="16"/>
      <c r="D33"/>
    </row>
    <row r="34" spans="1:4" x14ac:dyDescent="0.35">
      <c r="A34" s="14" t="s">
        <v>55</v>
      </c>
      <c r="B34" s="21">
        <v>0</v>
      </c>
      <c r="C34" s="16"/>
      <c r="D34"/>
    </row>
    <row r="35" spans="1:4" x14ac:dyDescent="0.35">
      <c r="A35" s="14" t="s">
        <v>101</v>
      </c>
      <c r="B35" s="21">
        <v>8644.8799999999992</v>
      </c>
      <c r="C35" s="16"/>
      <c r="D35"/>
    </row>
    <row r="36" spans="1:4" x14ac:dyDescent="0.35">
      <c r="A36" s="14" t="s">
        <v>56</v>
      </c>
      <c r="B36" s="21">
        <v>0</v>
      </c>
      <c r="C36" s="16"/>
      <c r="D36"/>
    </row>
    <row r="37" spans="1:4" x14ac:dyDescent="0.35">
      <c r="A37" s="14" t="s">
        <v>57</v>
      </c>
      <c r="B37" s="21">
        <v>0</v>
      </c>
      <c r="C37" s="16"/>
      <c r="D37"/>
    </row>
    <row r="38" spans="1:4" x14ac:dyDescent="0.35">
      <c r="A38" s="14" t="s">
        <v>58</v>
      </c>
      <c r="B38" s="21">
        <v>473486.91</v>
      </c>
      <c r="C38" s="16"/>
      <c r="D38"/>
    </row>
    <row r="39" spans="1:4" x14ac:dyDescent="0.35">
      <c r="A39" s="14" t="s">
        <v>59</v>
      </c>
      <c r="B39" s="21">
        <v>3764533.76</v>
      </c>
      <c r="C39" s="16"/>
      <c r="D39"/>
    </row>
    <row r="40" spans="1:4" x14ac:dyDescent="0.35">
      <c r="A40" s="14" t="s">
        <v>60</v>
      </c>
      <c r="B40" s="21">
        <v>152.74</v>
      </c>
      <c r="C40" s="16"/>
      <c r="D40"/>
    </row>
    <row r="41" spans="1:4" x14ac:dyDescent="0.35">
      <c r="A41" s="17" t="s">
        <v>49</v>
      </c>
      <c r="B41" s="18">
        <f>SUM(B26+B27+B33)</f>
        <v>4248110.0999999996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72</v>
      </c>
      <c r="B44" s="38">
        <f>B45+B46+B47</f>
        <v>3189865.1100000003</v>
      </c>
      <c r="C44" s="22"/>
      <c r="D44"/>
    </row>
    <row r="45" spans="1:4" x14ac:dyDescent="0.35">
      <c r="A45" s="71" t="s">
        <v>90</v>
      </c>
      <c r="B45" s="67">
        <v>3084951.91</v>
      </c>
      <c r="C45" s="22"/>
      <c r="D45"/>
    </row>
    <row r="46" spans="1:4" x14ac:dyDescent="0.35">
      <c r="A46" s="71" t="s">
        <v>99</v>
      </c>
      <c r="B46" s="67">
        <v>71266.720000000001</v>
      </c>
      <c r="C46" s="22"/>
      <c r="D46"/>
    </row>
    <row r="47" spans="1:4" x14ac:dyDescent="0.35">
      <c r="A47" s="71" t="s">
        <v>107</v>
      </c>
      <c r="B47" s="67">
        <v>33646.480000000003</v>
      </c>
      <c r="C47" s="22"/>
      <c r="D47"/>
    </row>
    <row r="48" spans="1:4" x14ac:dyDescent="0.35">
      <c r="A48" s="62" t="s">
        <v>73</v>
      </c>
      <c r="B48" s="38">
        <v>0</v>
      </c>
      <c r="C48" s="22"/>
      <c r="D48"/>
    </row>
    <row r="49" spans="1:4" x14ac:dyDescent="0.35">
      <c r="A49" s="63" t="s">
        <v>70</v>
      </c>
      <c r="B49" s="38">
        <f>B50+B51</f>
        <v>6609.6799999999967</v>
      </c>
      <c r="C49" s="22"/>
      <c r="D49"/>
    </row>
    <row r="50" spans="1:4" x14ac:dyDescent="0.35">
      <c r="A50" s="66" t="s">
        <v>93</v>
      </c>
      <c r="B50" s="67">
        <v>6596.8799999999965</v>
      </c>
      <c r="C50" s="22"/>
      <c r="D50"/>
    </row>
    <row r="51" spans="1:4" x14ac:dyDescent="0.35">
      <c r="A51" s="66" t="s">
        <v>92</v>
      </c>
      <c r="B51" s="67">
        <v>12.8</v>
      </c>
      <c r="C51" s="22"/>
      <c r="D51"/>
    </row>
    <row r="52" spans="1:4" x14ac:dyDescent="0.35">
      <c r="A52" s="63" t="s">
        <v>71</v>
      </c>
      <c r="B52" s="38">
        <f>B53</f>
        <v>29678.01</v>
      </c>
      <c r="C52" s="22"/>
      <c r="D52"/>
    </row>
    <row r="53" spans="1:4" x14ac:dyDescent="0.35">
      <c r="A53" s="66" t="s">
        <v>91</v>
      </c>
      <c r="B53" s="67">
        <v>29678.01</v>
      </c>
      <c r="C53" s="22"/>
      <c r="D53"/>
    </row>
    <row r="54" spans="1:4" x14ac:dyDescent="0.35">
      <c r="A54" s="63" t="s">
        <v>47</v>
      </c>
      <c r="B54" s="38">
        <f>SUM(B55:B58)</f>
        <v>13575.41</v>
      </c>
      <c r="C54" s="22"/>
      <c r="D54"/>
    </row>
    <row r="55" spans="1:4" x14ac:dyDescent="0.35">
      <c r="A55" s="3" t="s">
        <v>75</v>
      </c>
      <c r="B55" s="21">
        <v>5260</v>
      </c>
      <c r="C55" s="22"/>
      <c r="D55"/>
    </row>
    <row r="56" spans="1:4" x14ac:dyDescent="0.35">
      <c r="A56" s="3" t="s">
        <v>108</v>
      </c>
      <c r="B56" s="21">
        <v>4930.3999999999996</v>
      </c>
      <c r="C56" s="22"/>
      <c r="D56"/>
    </row>
    <row r="57" spans="1:4" x14ac:dyDescent="0.35">
      <c r="A57" s="3" t="s">
        <v>111</v>
      </c>
      <c r="B57" s="21">
        <v>3127.11</v>
      </c>
      <c r="C57" s="22"/>
      <c r="D57"/>
    </row>
    <row r="58" spans="1:4" x14ac:dyDescent="0.35">
      <c r="A58" s="3" t="s">
        <v>112</v>
      </c>
      <c r="B58" s="21">
        <v>257.89999999999998</v>
      </c>
      <c r="C58" s="22"/>
      <c r="D58"/>
    </row>
    <row r="59" spans="1:4" x14ac:dyDescent="0.35">
      <c r="A59" s="23" t="s">
        <v>65</v>
      </c>
      <c r="B59" s="24">
        <f>SUM(B44+B48+B49+B52+B54)</f>
        <v>3239728.2100000004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69</v>
      </c>
      <c r="B62" s="38">
        <f>B64+B63</f>
        <v>1302502.92</v>
      </c>
      <c r="C62" s="25"/>
      <c r="D62"/>
    </row>
    <row r="63" spans="1:4" x14ac:dyDescent="0.35">
      <c r="A63" s="20" t="s">
        <v>95</v>
      </c>
      <c r="B63" s="21">
        <v>1302502.92</v>
      </c>
      <c r="C63" s="25"/>
      <c r="D63"/>
    </row>
    <row r="64" spans="1:4" x14ac:dyDescent="0.35">
      <c r="A64" s="20" t="s">
        <v>97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0</v>
      </c>
      <c r="C65" s="25"/>
      <c r="D65"/>
    </row>
    <row r="66" spans="1:4" x14ac:dyDescent="0.35">
      <c r="A66" s="20" t="s">
        <v>68</v>
      </c>
      <c r="B66" s="21">
        <v>0</v>
      </c>
      <c r="C66" s="25"/>
      <c r="D66"/>
    </row>
    <row r="67" spans="1:4" x14ac:dyDescent="0.35">
      <c r="A67" s="23" t="s">
        <v>66</v>
      </c>
      <c r="B67" s="28">
        <f>B62+B65</f>
        <v>1302502.92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94</v>
      </c>
      <c r="B70" s="21">
        <v>1399956.3</v>
      </c>
      <c r="C70" s="8"/>
      <c r="D70"/>
    </row>
    <row r="71" spans="1:4" x14ac:dyDescent="0.35">
      <c r="A71" s="20" t="s">
        <v>109</v>
      </c>
      <c r="B71" s="21">
        <v>33646.47</v>
      </c>
      <c r="C71" s="8"/>
      <c r="D71"/>
    </row>
    <row r="72" spans="1:4" x14ac:dyDescent="0.35">
      <c r="A72" s="29" t="s">
        <v>10</v>
      </c>
      <c r="B72" s="38">
        <f>B70+B71</f>
        <v>1433602.77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67</v>
      </c>
      <c r="B75" s="46">
        <f>B72+B74</f>
        <v>1433602.77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969263.86</v>
      </c>
      <c r="C79" s="22"/>
      <c r="D79"/>
    </row>
    <row r="80" spans="1:4" x14ac:dyDescent="0.35">
      <c r="A80" s="65" t="s">
        <v>15</v>
      </c>
      <c r="B80" s="38">
        <v>1116512.5299999998</v>
      </c>
      <c r="C80" s="22"/>
      <c r="D80"/>
    </row>
    <row r="81" spans="1:4" x14ac:dyDescent="0.35">
      <c r="A81" s="65" t="s">
        <v>16</v>
      </c>
      <c r="B81" s="38">
        <v>411599.00000000006</v>
      </c>
      <c r="C81" s="22"/>
      <c r="D81"/>
    </row>
    <row r="82" spans="1:4" x14ac:dyDescent="0.35">
      <c r="A82" s="64" t="s">
        <v>17</v>
      </c>
      <c r="B82" s="38">
        <v>11810.060000000001</v>
      </c>
      <c r="C82" s="22"/>
      <c r="D82"/>
    </row>
    <row r="83" spans="1:4" x14ac:dyDescent="0.35">
      <c r="A83" s="64" t="s">
        <v>18</v>
      </c>
      <c r="B83" s="38">
        <v>115112.37000000001</v>
      </c>
      <c r="C83" s="22"/>
      <c r="D83"/>
    </row>
    <row r="84" spans="1:4" x14ac:dyDescent="0.35">
      <c r="A84" s="64" t="s">
        <v>19</v>
      </c>
      <c r="B84" s="38">
        <f>SUM(B85:B86)</f>
        <v>319690.36000000004</v>
      </c>
      <c r="C84" s="22"/>
      <c r="D84"/>
    </row>
    <row r="85" spans="1:4" x14ac:dyDescent="0.35">
      <c r="A85" s="55" t="s">
        <v>61</v>
      </c>
      <c r="B85" s="21">
        <v>286454.78000000003</v>
      </c>
      <c r="C85" s="22"/>
      <c r="D85"/>
    </row>
    <row r="86" spans="1:4" x14ac:dyDescent="0.35">
      <c r="A86" s="55" t="s">
        <v>62</v>
      </c>
      <c r="B86" s="21">
        <v>33235.58</v>
      </c>
      <c r="C86" s="22"/>
      <c r="D86"/>
    </row>
    <row r="87" spans="1:4" ht="29" x14ac:dyDescent="0.35">
      <c r="A87" s="64" t="s">
        <v>20</v>
      </c>
      <c r="B87" s="38">
        <v>121214.57</v>
      </c>
      <c r="C87" s="22"/>
      <c r="D87"/>
    </row>
    <row r="88" spans="1:4" x14ac:dyDescent="0.35">
      <c r="A88" s="64" t="s">
        <v>48</v>
      </c>
      <c r="B88" s="38">
        <f>B89+B90</f>
        <v>7160.91</v>
      </c>
      <c r="C88" s="22"/>
      <c r="D88"/>
    </row>
    <row r="89" spans="1:4" x14ac:dyDescent="0.35">
      <c r="A89" s="69" t="s">
        <v>96</v>
      </c>
      <c r="B89" s="67">
        <v>0</v>
      </c>
      <c r="C89" s="22"/>
      <c r="D89"/>
    </row>
    <row r="90" spans="1:4" x14ac:dyDescent="0.35">
      <c r="A90" s="69" t="s">
        <v>98</v>
      </c>
      <c r="B90" s="67">
        <v>7160.91</v>
      </c>
      <c r="C90" s="22"/>
      <c r="D90"/>
    </row>
    <row r="91" spans="1:4" x14ac:dyDescent="0.35">
      <c r="A91" s="54" t="s">
        <v>63</v>
      </c>
      <c r="B91" s="28">
        <f>SUM(B79+B80+B81+B82+B83+B84+B87+B88)</f>
        <v>3072363.6599999997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0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0</v>
      </c>
      <c r="C98" s="8"/>
      <c r="D98" s="36"/>
    </row>
    <row r="99" spans="1:5" ht="14.25" customHeight="1" x14ac:dyDescent="0.35">
      <c r="A99" s="54" t="s">
        <v>64</v>
      </c>
      <c r="B99" s="58">
        <f>B91+B98</f>
        <v>3072363.6599999997</v>
      </c>
      <c r="C99" s="8"/>
      <c r="D99" s="36"/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74</v>
      </c>
      <c r="B104" s="57">
        <f>B102+B103</f>
        <v>0</v>
      </c>
      <c r="C104" s="1"/>
      <c r="D104"/>
    </row>
    <row r="105" spans="1:5" s="32" customFormat="1" x14ac:dyDescent="0.35">
      <c r="A105" s="76"/>
      <c r="B105" s="76"/>
      <c r="C105" s="34"/>
    </row>
    <row r="106" spans="1:5" x14ac:dyDescent="0.35">
      <c r="A106" s="40" t="s">
        <v>104</v>
      </c>
      <c r="B106" s="48"/>
      <c r="C106" s="16"/>
      <c r="D106"/>
    </row>
    <row r="107" spans="1:5" x14ac:dyDescent="0.35">
      <c r="A107" s="70" t="s">
        <v>28</v>
      </c>
      <c r="B107" s="38">
        <v>1290.8</v>
      </c>
      <c r="C107" s="16"/>
      <c r="D107" s="36"/>
    </row>
    <row r="108" spans="1:5" x14ac:dyDescent="0.35">
      <c r="A108" s="70" t="s">
        <v>87</v>
      </c>
      <c r="B108" s="38">
        <f>SUM(B109:B113)</f>
        <v>1.02</v>
      </c>
      <c r="C108" s="16"/>
      <c r="D108" s="36"/>
    </row>
    <row r="109" spans="1:5" x14ac:dyDescent="0.35">
      <c r="A109" s="14" t="s">
        <v>76</v>
      </c>
      <c r="B109" s="21">
        <v>1</v>
      </c>
      <c r="C109" s="16"/>
      <c r="D109" s="36"/>
    </row>
    <row r="110" spans="1:5" x14ac:dyDescent="0.35">
      <c r="A110" s="14" t="s">
        <v>77</v>
      </c>
      <c r="B110" s="21">
        <v>0</v>
      </c>
      <c r="C110" s="16"/>
      <c r="D110" s="36"/>
    </row>
    <row r="111" spans="1:5" x14ac:dyDescent="0.35">
      <c r="A111" s="14" t="s">
        <v>78</v>
      </c>
      <c r="B111" s="21">
        <v>0</v>
      </c>
      <c r="C111" s="16"/>
      <c r="D111" s="36"/>
    </row>
    <row r="112" spans="1:5" x14ac:dyDescent="0.35">
      <c r="A112" s="14" t="s">
        <v>79</v>
      </c>
      <c r="B112" s="21">
        <v>0.01</v>
      </c>
      <c r="C112" s="16"/>
      <c r="D112" s="36"/>
    </row>
    <row r="113" spans="1:5" x14ac:dyDescent="0.35">
      <c r="A113" s="14" t="s">
        <v>80</v>
      </c>
      <c r="B113" s="21">
        <v>0.01</v>
      </c>
      <c r="C113" s="16"/>
      <c r="D113" s="36"/>
    </row>
    <row r="114" spans="1:5" x14ac:dyDescent="0.35">
      <c r="A114" s="70" t="s">
        <v>86</v>
      </c>
      <c r="B114" s="38">
        <f>SUM(B115:B121)</f>
        <v>4414182.83</v>
      </c>
      <c r="C114" s="16"/>
      <c r="D114"/>
    </row>
    <row r="115" spans="1:5" x14ac:dyDescent="0.35">
      <c r="A115" s="14" t="s">
        <v>81</v>
      </c>
      <c r="B115" s="21">
        <v>0</v>
      </c>
      <c r="C115" s="16"/>
      <c r="D115"/>
    </row>
    <row r="116" spans="1:5" x14ac:dyDescent="0.35">
      <c r="A116" s="14" t="s">
        <v>110</v>
      </c>
      <c r="B116" s="21">
        <v>0</v>
      </c>
      <c r="C116" s="16"/>
      <c r="D116"/>
    </row>
    <row r="117" spans="1:5" x14ac:dyDescent="0.35">
      <c r="A117" s="14" t="s">
        <v>82</v>
      </c>
      <c r="B117" s="21">
        <v>0</v>
      </c>
      <c r="C117" s="16"/>
      <c r="D117"/>
    </row>
    <row r="118" spans="1:5" x14ac:dyDescent="0.35">
      <c r="A118" s="14" t="s">
        <v>100</v>
      </c>
      <c r="B118" s="21">
        <v>4702.18</v>
      </c>
      <c r="C118" s="16"/>
      <c r="D118"/>
    </row>
    <row r="119" spans="1:5" x14ac:dyDescent="0.35">
      <c r="A119" s="14" t="s">
        <v>83</v>
      </c>
      <c r="B119" s="21">
        <v>581456.87000000034</v>
      </c>
      <c r="C119" s="16"/>
      <c r="D119"/>
    </row>
    <row r="120" spans="1:5" x14ac:dyDescent="0.35">
      <c r="A120" s="14" t="s">
        <v>84</v>
      </c>
      <c r="B120" s="21">
        <v>3794211.7699999996</v>
      </c>
      <c r="C120" s="16"/>
      <c r="D120"/>
    </row>
    <row r="121" spans="1:5" x14ac:dyDescent="0.35">
      <c r="A121" s="14" t="s">
        <v>85</v>
      </c>
      <c r="B121" s="21">
        <v>33812.01</v>
      </c>
      <c r="C121" s="16"/>
      <c r="D121"/>
    </row>
    <row r="122" spans="1:5" x14ac:dyDescent="0.35">
      <c r="A122" s="54" t="s">
        <v>37</v>
      </c>
      <c r="B122" s="53">
        <f>(B41+B59)-(B99+B104)</f>
        <v>4415474.6500000004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105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106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2" t="s">
        <v>103</v>
      </c>
      <c r="B129" s="72"/>
    </row>
    <row r="130" spans="1:2" x14ac:dyDescent="0.35">
      <c r="A130" s="72"/>
      <c r="B130" s="72"/>
    </row>
    <row r="131" spans="1:2" x14ac:dyDescent="0.35">
      <c r="A131" s="60"/>
      <c r="B131" s="59"/>
    </row>
    <row r="132" spans="1:2" x14ac:dyDescent="0.35">
      <c r="A132" s="39" t="s">
        <v>44</v>
      </c>
      <c r="B132" s="35" t="s">
        <v>113</v>
      </c>
    </row>
    <row r="133" spans="1:2" x14ac:dyDescent="0.35">
      <c r="B133" s="35"/>
    </row>
    <row r="134" spans="1:2" x14ac:dyDescent="0.35">
      <c r="B134" s="35"/>
    </row>
  </sheetData>
  <mergeCells count="11">
    <mergeCell ref="A1:B1"/>
    <mergeCell ref="A2:B7"/>
    <mergeCell ref="A8:B9"/>
    <mergeCell ref="A10:B10"/>
    <mergeCell ref="A12:B12"/>
    <mergeCell ref="A129:B130"/>
    <mergeCell ref="A14:B14"/>
    <mergeCell ref="A22:B22"/>
    <mergeCell ref="B23:B24"/>
    <mergeCell ref="A105:B10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2024-08-08T20:03:37Z</cp:lastPrinted>
  <dcterms:created xsi:type="dcterms:W3CDTF">2021-09-23T15:15:02Z</dcterms:created>
  <dcterms:modified xsi:type="dcterms:W3CDTF">2024-09-27T19:08:31Z</dcterms:modified>
  <dc:language>pt-BR</dc:language>
</cp:coreProperties>
</file>