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10459-werik\Downloads\rateio 11-2024\"/>
    </mc:Choice>
  </mc:AlternateContent>
  <xr:revisionPtr revIDLastSave="0" documentId="13_ncr:1_{6BF47C2D-CD7E-4273-AEF2-B99E9AC8C7B2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HUGOL" sheetId="3" r:id="rId1"/>
  </sheets>
  <definedNames>
    <definedName name="_xlnm.Print_Area" localSheetId="0">HUGOL!$A$1:$G$104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3" l="1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45" i="3"/>
  <c r="C103" i="3"/>
  <c r="C93" i="3"/>
  <c r="C92" i="3"/>
  <c r="C87" i="3"/>
  <c r="C68" i="3"/>
  <c r="C67" i="3"/>
  <c r="C65" i="3"/>
  <c r="C63" i="3"/>
  <c r="E24" i="3" l="1"/>
  <c r="D20" i="3"/>
  <c r="C24" i="3" l="1"/>
  <c r="D23" i="3" l="1"/>
  <c r="F23" i="3" s="1"/>
  <c r="D21" i="3"/>
  <c r="F21" i="3" s="1"/>
  <c r="D22" i="3"/>
  <c r="F22" i="3" s="1"/>
  <c r="F20" i="3"/>
  <c r="D24" i="3" l="1"/>
  <c r="F24" i="3"/>
</calcChain>
</file>

<file path=xl/sharedStrings.xml><?xml version="1.0" encoding="utf-8"?>
<sst xmlns="http://schemas.openxmlformats.org/spreadsheetml/2006/main" count="103" uniqueCount="96">
  <si>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</si>
  <si>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</si>
  <si>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</si>
  <si>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</si>
  <si>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</si>
  <si>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</si>
  <si>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</si>
  <si>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</si>
  <si>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</si>
  <si>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</si>
  <si>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</si>
  <si>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</si>
  <si>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</si>
  <si>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</si>
  <si>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</si>
  <si>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</si>
  <si>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</si>
  <si>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</si>
  <si>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</si>
  <si>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</si>
  <si>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</si>
  <si>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</si>
  <si>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</si>
  <si>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</si>
  <si>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</si>
  <si>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HOSPITAL ESTADUAL DE URGÊNCIAS GOVERNADOR OTÁVIO LAGE DE SIQUEIRA - HUGOL</t>
  </si>
  <si>
    <t>05.029.600/0003-68</t>
  </si>
  <si>
    <t>HUGOL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</si>
  <si>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</si>
  <si>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</si>
  <si>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</si>
  <si>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</si>
  <si>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</si>
  <si>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</si>
  <si>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</si>
  <si>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</si>
  <si>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</si>
  <si>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</si>
  <si>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</si>
  <si>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</si>
  <si>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</si>
  <si>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</si>
  <si>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</si>
  <si>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</si>
  <si>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</si>
  <si>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</si>
  <si>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</si>
  <si>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</si>
  <si>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</si>
  <si>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</si>
  <si>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</si>
  <si>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</si>
  <si>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</si>
  <si>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</si>
  <si>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</si>
  <si>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</si>
  <si>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</si>
  <si>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</si>
  <si>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</si>
  <si>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</si>
  <si>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</si>
  <si>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</si>
  <si>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</si>
  <si>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</si>
  <si>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</si>
  <si>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</si>
  <si>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</si>
  <si>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</si>
  <si>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</si>
  <si>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</si>
  <si>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</si>
  <si>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003/2014 - 11º Aditivo</t>
  </si>
  <si>
    <t>SERV. DE MANUTENÇAO PREDIAL</t>
  </si>
  <si>
    <t>SERV. DE LOCACAO EQUIPAMENTOS</t>
  </si>
  <si>
    <t>SERV. ARQUITETONICO E PROJETOS</t>
  </si>
  <si>
    <t>AJUSTE RATEIO</t>
  </si>
  <si>
    <t>15/07/2023 a 15/07/2026</t>
  </si>
  <si>
    <t>UNIDADE</t>
  </si>
  <si>
    <t>COMPETÊNCIA</t>
  </si>
  <si>
    <t>SERV. LOCAÇÕES</t>
  </si>
  <si>
    <t>ENCARGOS SOB OPERACOES FINANCEIRAS</t>
  </si>
  <si>
    <t>OUTUBRO/2024</t>
  </si>
  <si>
    <t>Goiânia, 19 de dezembro de 2024.</t>
  </si>
  <si>
    <t>NOVEMBRO/2024</t>
  </si>
  <si>
    <t>DIARIAS</t>
  </si>
  <si>
    <t>CUMPRIMENTO DE SENTENÇA JUDICIAL</t>
  </si>
  <si>
    <t>CUSTAS/ACORDOS PROCESSUAIS</t>
  </si>
  <si>
    <t>ADICIONAL DE RENUMERAÇÃO COMPENSATÓRIA</t>
  </si>
  <si>
    <t>COMPL. PISO SALARIAL ENFERMEIROS CONF. LEI 14.434/2022</t>
  </si>
  <si>
    <t>BENEFICIOS SOCIAIS</t>
  </si>
  <si>
    <t>ASSISTÊNCIA MÉDICA FUNCIONÁRIOS</t>
  </si>
  <si>
    <t>SERV. TERAPIA OCUPACIONAL</t>
  </si>
  <si>
    <t>SERVICOS DE MANUTENÇÃO</t>
  </si>
  <si>
    <t>MATERIAIS/MEDICAMENTOS/DESPESAS DIVERSAS</t>
  </si>
  <si>
    <t>MATERIAIS E MEDICAMENTOS</t>
  </si>
  <si>
    <t>NUTRIÇÃO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</si>
</sst>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3" fontId="5" fillId="0" borderId="0" xfId="6" applyFont="1" applyAlignment="1">
      <alignment vertical="center"/>
    </xf>
    <xf numFmtId="0" fontId="13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43" fontId="5" fillId="0" borderId="0" xfId="6" applyFont="1"/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/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66350</xdr:colOff>
      <xdr:row>0</xdr:row>
      <xdr:rowOff>82550</xdr:rowOff>
    </xdr:from>
    <xdr:to>
      <xdr:col>5</xdr:col>
      <xdr:colOff>120650</xdr:colOff>
      <xdr:row>0</xdr:row>
      <xdr:rowOff>1417439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14FACB-463A-4CAC-9579-93E0FD30B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0" y="82550"/>
          <a:ext cx="8188650" cy="1334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1FA9-D66E-4E0F-AA67-8CF9815AA7AE}">
  <dimension ref="B1:H103"/>
  <sheetViews>
    <sheetView showGridLines="0" tabSelected="1" view="pageBreakPreview" zoomScale="85" zoomScaleNormal="100" zoomScaleSheetLayoutView="85" workbookViewId="0">
      <selection activeCell="E23" sqref="E23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7265625" style="2" customWidth="1"/>
    <col min="7" max="7" width="2.7265625" style="2" customWidth="1"/>
    <col min="8" max="8" width="15.54296875" style="2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62" t="s">
        <v>23</v>
      </c>
      <c r="C2" s="62"/>
      <c r="D2" s="62"/>
      <c r="E2" s="62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3" t="s">
        <v>24</v>
      </c>
      <c r="C4" s="63"/>
      <c r="D4" s="63"/>
      <c r="E4" s="63"/>
    </row>
    <row r="5" spans="2:8" s="1" customFormat="1" ht="17" customHeight="1" x14ac:dyDescent="0.35">
      <c r="B5" s="6" t="s">
        <v>0</v>
      </c>
      <c r="C5" s="6" t="s">
        <v>1</v>
      </c>
      <c r="D5" s="7"/>
    </row>
    <row r="6" spans="2:8" s="1" customFormat="1" ht="17" customHeight="1" x14ac:dyDescent="0.35">
      <c r="B6" s="8" t="s">
        <v>2</v>
      </c>
      <c r="C6" s="8" t="s">
        <v>3</v>
      </c>
      <c r="D6" s="9"/>
      <c r="H6" s="49"/>
    </row>
    <row r="7" spans="2:8" s="1" customFormat="1" ht="17" customHeight="1" x14ac:dyDescent="0.35">
      <c r="B7" s="8" t="s">
        <v>4</v>
      </c>
      <c r="C7" s="8" t="s">
        <v>5</v>
      </c>
      <c r="D7" s="9"/>
      <c r="H7" s="49"/>
    </row>
    <row r="8" spans="2:8" s="1" customFormat="1" ht="17" customHeight="1" x14ac:dyDescent="0.35">
      <c r="B8" s="10" t="s">
        <v>2</v>
      </c>
      <c r="C8" s="10" t="s">
        <v>6</v>
      </c>
      <c r="D8" s="9"/>
      <c r="H8" s="49"/>
    </row>
    <row r="9" spans="2:8" s="1" customFormat="1" ht="17" customHeight="1" x14ac:dyDescent="0.3">
      <c r="B9" s="11" t="s">
        <v>7</v>
      </c>
      <c r="C9" s="41" t="s">
        <v>25</v>
      </c>
      <c r="D9" s="41"/>
      <c r="E9" s="41"/>
      <c r="F9" s="51"/>
      <c r="H9" s="49"/>
    </row>
    <row r="10" spans="2:8" s="1" customFormat="1" ht="17" customHeight="1" x14ac:dyDescent="0.35">
      <c r="B10" s="13" t="s">
        <v>2</v>
      </c>
      <c r="C10" s="41" t="s">
        <v>26</v>
      </c>
      <c r="D10" s="12"/>
      <c r="H10" s="49"/>
    </row>
    <row r="11" spans="2:8" s="1" customFormat="1" ht="17" customHeight="1" x14ac:dyDescent="0.35">
      <c r="B11" s="10" t="s">
        <v>8</v>
      </c>
      <c r="C11" s="14" t="s">
        <v>71</v>
      </c>
      <c r="D11" s="15"/>
      <c r="H11" s="49"/>
    </row>
    <row r="12" spans="2:8" s="1" customFormat="1" ht="17" customHeight="1" x14ac:dyDescent="0.35">
      <c r="B12" s="8" t="s">
        <v>9</v>
      </c>
      <c r="C12" s="14" t="s">
        <v>76</v>
      </c>
      <c r="D12" s="15"/>
      <c r="H12" s="49"/>
    </row>
    <row r="13" spans="2:8" s="1" customFormat="1" ht="17" customHeight="1" x14ac:dyDescent="0.35">
      <c r="B13" s="14" t="s">
        <v>10</v>
      </c>
      <c r="C13" s="42">
        <v>33215727.190000001</v>
      </c>
      <c r="D13" s="15"/>
      <c r="H13" s="49"/>
    </row>
    <row r="14" spans="2:8" s="1" customFormat="1" ht="24.5" customHeight="1" x14ac:dyDescent="0.35">
      <c r="C14" s="64"/>
      <c r="D14" s="64"/>
      <c r="H14" s="49"/>
    </row>
    <row r="15" spans="2:8" s="1" customFormat="1" ht="24.5" customHeight="1" x14ac:dyDescent="0.35">
      <c r="B15" s="16" t="s">
        <v>11</v>
      </c>
      <c r="C15" s="64"/>
      <c r="D15" s="64"/>
      <c r="H15" s="49"/>
    </row>
    <row r="16" spans="2:8" s="1" customFormat="1" ht="24.5" customHeight="1" x14ac:dyDescent="0.35">
      <c r="B16" s="26" t="s">
        <v>77</v>
      </c>
      <c r="C16" s="26" t="s">
        <v>78</v>
      </c>
      <c r="D16" s="27" t="s">
        <v>12</v>
      </c>
      <c r="H16" s="49"/>
    </row>
    <row r="17" spans="2:6" s="1" customFormat="1" ht="24.5" customHeight="1" x14ac:dyDescent="0.35">
      <c r="B17" s="28" t="s">
        <v>27</v>
      </c>
      <c r="C17" s="53" t="s">
        <v>83</v>
      </c>
      <c r="D17" s="29">
        <v>0.46830262423500002</v>
      </c>
    </row>
    <row r="18" spans="2:6" s="1" customFormat="1" ht="15.5" customHeight="1" x14ac:dyDescent="0.35">
      <c r="B18" s="35"/>
      <c r="C18" s="65"/>
      <c r="D18" s="65"/>
    </row>
    <row r="19" spans="2:6" s="1" customFormat="1" ht="20.5" customHeight="1" x14ac:dyDescent="0.35">
      <c r="B19" s="36" t="s">
        <v>13</v>
      </c>
      <c r="C19" s="37" t="s">
        <v>14</v>
      </c>
      <c r="D19" s="27" t="s">
        <v>15</v>
      </c>
      <c r="E19" s="27" t="s">
        <v>75</v>
      </c>
      <c r="F19" s="27" t="s">
        <v>14</v>
      </c>
    </row>
    <row r="20" spans="2:6" s="1" customFormat="1" ht="20.5" customHeight="1" x14ac:dyDescent="0.35">
      <c r="B20" s="38" t="s">
        <v>16</v>
      </c>
      <c r="C20" s="30">
        <v>1181281.1200000001</v>
      </c>
      <c r="D20" s="31">
        <f>C20*$D$17</f>
        <v>553197.04845526</v>
      </c>
      <c r="E20" s="31">
        <v>0</v>
      </c>
      <c r="F20" s="31">
        <f>D20+E20</f>
        <v>553197.04845526</v>
      </c>
    </row>
    <row r="21" spans="2:6" s="1" customFormat="1" ht="20.5" customHeight="1" x14ac:dyDescent="0.35">
      <c r="B21" s="39" t="s">
        <v>17</v>
      </c>
      <c r="C21" s="32">
        <v>40897.019999999997</v>
      </c>
      <c r="D21" s="31">
        <f t="shared" ref="D21:D23" si="0">C21*$D$17</f>
        <v>19152.181789391278</v>
      </c>
      <c r="E21" s="31">
        <v>0</v>
      </c>
      <c r="F21" s="31">
        <f t="shared" ref="F21:F23" si="1">D21+E21</f>
        <v>19152.181789391278</v>
      </c>
    </row>
    <row r="22" spans="2:6" ht="20.5" customHeight="1" x14ac:dyDescent="0.3">
      <c r="B22" s="38" t="s">
        <v>18</v>
      </c>
      <c r="C22" s="30">
        <v>416071.25</v>
      </c>
      <c r="D22" s="31">
        <f t="shared" si="0"/>
        <v>194847.25824373675</v>
      </c>
      <c r="E22" s="31">
        <v>0</v>
      </c>
      <c r="F22" s="31">
        <f t="shared" si="1"/>
        <v>194847.25824373675</v>
      </c>
    </row>
    <row r="23" spans="2:6" ht="20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0.5" customHeight="1" x14ac:dyDescent="0.3">
      <c r="B24" s="40"/>
      <c r="C24" s="34">
        <f>SUM(C20:C23)</f>
        <v>1638249.3900000001</v>
      </c>
      <c r="D24" s="34">
        <f t="shared" ref="D24" si="2">SUM(D20:D23)</f>
        <v>767196.48848838801</v>
      </c>
      <c r="E24" s="34">
        <f>SUM(E20:E23)</f>
        <v>0</v>
      </c>
      <c r="F24" s="34">
        <f t="shared" ref="F24" si="3">SUM(F20:F23)</f>
        <v>767196.48848838801</v>
      </c>
    </row>
    <row r="25" spans="2:6" ht="16.5" customHeight="1" x14ac:dyDescent="0.3">
      <c r="B25" s="20"/>
      <c r="C25" s="17"/>
      <c r="D25" s="17"/>
    </row>
    <row r="26" spans="2:6" ht="16.5" customHeight="1" x14ac:dyDescent="0.3">
      <c r="B26" s="2"/>
      <c r="C26" s="17"/>
      <c r="D26" s="17"/>
    </row>
    <row r="27" spans="2:6" x14ac:dyDescent="0.3">
      <c r="B27" s="23" t="s">
        <v>20</v>
      </c>
    </row>
    <row r="29" spans="2:6" ht="15.5" x14ac:dyDescent="0.35">
      <c r="B29" s="24" t="s">
        <v>82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60"/>
      <c r="F34" s="60"/>
    </row>
    <row r="35" spans="2:6" ht="14" customHeight="1" x14ac:dyDescent="0.3">
      <c r="B35" s="25" t="s">
        <v>21</v>
      </c>
      <c r="C35" s="2"/>
      <c r="D35" s="50"/>
      <c r="E35" s="61" t="s">
        <v>22</v>
      </c>
      <c r="F35" s="61"/>
    </row>
    <row r="41" spans="2:6" ht="14.5" x14ac:dyDescent="0.35">
      <c r="B41" s="43" t="s">
        <v>28</v>
      </c>
      <c r="C41" s="43"/>
      <c r="D41" s="43"/>
    </row>
    <row r="42" spans="2:6" ht="14.5" x14ac:dyDescent="0.35">
      <c r="B42" s="43" t="s">
        <v>29</v>
      </c>
      <c r="C42" s="44" t="s">
        <v>27</v>
      </c>
      <c r="D42" s="45" t="s">
        <v>81</v>
      </c>
    </row>
    <row r="43" spans="2:6" ht="14.5" x14ac:dyDescent="0.35">
      <c r="B43" s="46" t="s">
        <v>30</v>
      </c>
      <c r="C43" s="46"/>
      <c r="D43" s="47" t="s">
        <v>27</v>
      </c>
    </row>
    <row r="44" spans="2:6" ht="14.5" x14ac:dyDescent="0.35">
      <c r="B44" s="46"/>
      <c r="C44" s="46"/>
      <c r="D44" s="48">
        <v>0.46830262423500002</v>
      </c>
    </row>
    <row r="45" spans="2:6" x14ac:dyDescent="0.3">
      <c r="B45" s="55" t="s">
        <v>31</v>
      </c>
      <c r="C45" s="57">
        <v>1067567.51</v>
      </c>
      <c r="D45" s="57">
        <f>C45*$D$44</f>
        <v>499944.66648102464</v>
      </c>
      <c r="E45" s="52"/>
    </row>
    <row r="46" spans="2:6" ht="15" customHeight="1" x14ac:dyDescent="0.3">
      <c r="B46" s="56" t="s">
        <v>32</v>
      </c>
      <c r="C46" s="58">
        <v>527641.61</v>
      </c>
      <c r="D46" s="58">
        <f t="shared" ref="D46:D103" si="4">C46*$D$44</f>
        <v>247095.95061858042</v>
      </c>
    </row>
    <row r="47" spans="2:6" ht="15" customHeight="1" x14ac:dyDescent="0.3">
      <c r="B47" s="56" t="s">
        <v>33</v>
      </c>
      <c r="C47" s="58">
        <v>84.11</v>
      </c>
      <c r="D47" s="58">
        <f t="shared" si="4"/>
        <v>39.388933724405852</v>
      </c>
    </row>
    <row r="48" spans="2:6" ht="15" customHeight="1" x14ac:dyDescent="0.3">
      <c r="B48" s="56" t="s">
        <v>34</v>
      </c>
      <c r="C48" s="58">
        <v>1559.27</v>
      </c>
      <c r="D48" s="58">
        <f t="shared" si="4"/>
        <v>730.21023289090851</v>
      </c>
    </row>
    <row r="49" spans="2:4" ht="15" customHeight="1" x14ac:dyDescent="0.3">
      <c r="B49" s="56" t="s">
        <v>35</v>
      </c>
      <c r="C49" s="58">
        <v>83746.559999999998</v>
      </c>
      <c r="D49" s="58">
        <f t="shared" si="4"/>
        <v>39218.733818653884</v>
      </c>
    </row>
    <row r="50" spans="2:4" ht="15" customHeight="1" x14ac:dyDescent="0.3">
      <c r="B50" s="56" t="s">
        <v>36</v>
      </c>
      <c r="C50" s="58">
        <v>122134.52</v>
      </c>
      <c r="D50" s="58">
        <f t="shared" si="4"/>
        <v>57195.9162256821</v>
      </c>
    </row>
    <row r="51" spans="2:4" ht="15" customHeight="1" x14ac:dyDescent="0.3">
      <c r="B51" s="56" t="s">
        <v>37</v>
      </c>
      <c r="C51" s="58">
        <v>0</v>
      </c>
      <c r="D51" s="58">
        <f t="shared" si="4"/>
        <v>0</v>
      </c>
    </row>
    <row r="52" spans="2:4" ht="15" customHeight="1" x14ac:dyDescent="0.3">
      <c r="B52" s="56" t="s">
        <v>84</v>
      </c>
      <c r="C52" s="58">
        <v>0</v>
      </c>
      <c r="D52" s="58">
        <f t="shared" si="4"/>
        <v>0</v>
      </c>
    </row>
    <row r="53" spans="2:4" ht="15" customHeight="1" x14ac:dyDescent="0.3">
      <c r="B53" s="56" t="s">
        <v>38</v>
      </c>
      <c r="C53" s="58">
        <v>16194.85</v>
      </c>
      <c r="D53" s="58">
        <f t="shared" si="4"/>
        <v>7584.0907540921899</v>
      </c>
    </row>
    <row r="54" spans="2:4" ht="15" customHeight="1" x14ac:dyDescent="0.3">
      <c r="B54" s="56" t="s">
        <v>39</v>
      </c>
      <c r="C54" s="58">
        <v>0.01</v>
      </c>
      <c r="D54" s="58">
        <f t="shared" si="4"/>
        <v>4.6830262423500002E-3</v>
      </c>
    </row>
    <row r="55" spans="2:4" ht="15" customHeight="1" x14ac:dyDescent="0.3">
      <c r="B55" s="56" t="s">
        <v>40</v>
      </c>
      <c r="C55" s="58">
        <v>-652.1</v>
      </c>
      <c r="D55" s="58">
        <f t="shared" si="4"/>
        <v>-305.38014126364351</v>
      </c>
    </row>
    <row r="56" spans="2:4" ht="15" customHeight="1" x14ac:dyDescent="0.3">
      <c r="B56" s="56" t="s">
        <v>85</v>
      </c>
      <c r="C56" s="58">
        <v>0</v>
      </c>
      <c r="D56" s="58">
        <f t="shared" si="4"/>
        <v>0</v>
      </c>
    </row>
    <row r="57" spans="2:4" ht="15" customHeight="1" x14ac:dyDescent="0.3">
      <c r="B57" s="56" t="s">
        <v>41</v>
      </c>
      <c r="C57" s="58">
        <v>-790</v>
      </c>
      <c r="D57" s="58">
        <f t="shared" si="4"/>
        <v>-369.95907314565</v>
      </c>
    </row>
    <row r="58" spans="2:4" ht="15" customHeight="1" x14ac:dyDescent="0.3">
      <c r="B58" s="56" t="s">
        <v>86</v>
      </c>
      <c r="C58" s="58">
        <v>0</v>
      </c>
      <c r="D58" s="58">
        <f t="shared" si="4"/>
        <v>0</v>
      </c>
    </row>
    <row r="59" spans="2:4" ht="15" customHeight="1" x14ac:dyDescent="0.3">
      <c r="B59" s="56" t="s">
        <v>42</v>
      </c>
      <c r="C59" s="58">
        <v>308616.69</v>
      </c>
      <c r="D59" s="58">
        <f t="shared" si="4"/>
        <v>144526.0058097195</v>
      </c>
    </row>
    <row r="60" spans="2:4" ht="15" customHeight="1" x14ac:dyDescent="0.3">
      <c r="B60" s="56" t="s">
        <v>87</v>
      </c>
      <c r="C60" s="58">
        <v>0</v>
      </c>
      <c r="D60" s="58">
        <f t="shared" si="4"/>
        <v>0</v>
      </c>
    </row>
    <row r="61" spans="2:4" ht="15" customHeight="1" x14ac:dyDescent="0.3">
      <c r="B61" s="56" t="s">
        <v>43</v>
      </c>
      <c r="C61" s="58">
        <v>9031.99</v>
      </c>
      <c r="D61" s="58">
        <f t="shared" si="4"/>
        <v>4229.7046190642777</v>
      </c>
    </row>
    <row r="62" spans="2:4" ht="23.5" x14ac:dyDescent="0.3">
      <c r="B62" s="56" t="s">
        <v>88</v>
      </c>
      <c r="C62" s="58">
        <v>0</v>
      </c>
      <c r="D62" s="58">
        <f t="shared" si="4"/>
        <v>0</v>
      </c>
    </row>
    <row r="63" spans="2:4" ht="15" customHeight="1" x14ac:dyDescent="0.35">
      <c r="B63" s="55" t="s">
        <v>44</v>
      </c>
      <c r="C63" s="59">
        <f>C64</f>
        <v>111920.74</v>
      </c>
      <c r="D63" s="57">
        <f t="shared" si="4"/>
        <v>52412.776248323142</v>
      </c>
    </row>
    <row r="64" spans="2:4" x14ac:dyDescent="0.3">
      <c r="B64" s="56" t="s">
        <v>45</v>
      </c>
      <c r="C64" s="58">
        <v>111920.74</v>
      </c>
      <c r="D64" s="58">
        <f t="shared" si="4"/>
        <v>52412.776248323142</v>
      </c>
    </row>
    <row r="65" spans="2:4" ht="15" customHeight="1" x14ac:dyDescent="0.35">
      <c r="B65" s="55" t="s">
        <v>89</v>
      </c>
      <c r="C65" s="59">
        <f>C66</f>
        <v>1792.8700000000008</v>
      </c>
      <c r="D65" s="57">
        <f t="shared" si="4"/>
        <v>839.60572591220489</v>
      </c>
    </row>
    <row r="66" spans="2:4" ht="15" customHeight="1" x14ac:dyDescent="0.3">
      <c r="B66" s="56" t="s">
        <v>90</v>
      </c>
      <c r="C66" s="58">
        <v>1792.8700000000008</v>
      </c>
      <c r="D66" s="58">
        <f t="shared" si="4"/>
        <v>839.60572591220489</v>
      </c>
    </row>
    <row r="67" spans="2:4" ht="14.5" x14ac:dyDescent="0.35">
      <c r="B67" s="55" t="s">
        <v>46</v>
      </c>
      <c r="C67" s="59">
        <f>SUM(C69:C86)</f>
        <v>445873.25</v>
      </c>
      <c r="D67" s="57">
        <f t="shared" si="4"/>
        <v>208803.61305118824</v>
      </c>
    </row>
    <row r="68" spans="2:4" ht="14.5" x14ac:dyDescent="0.35">
      <c r="B68" s="55" t="s">
        <v>47</v>
      </c>
      <c r="C68" s="59">
        <f>C67</f>
        <v>445873.25</v>
      </c>
      <c r="D68" s="57">
        <f t="shared" si="4"/>
        <v>208803.61305118824</v>
      </c>
    </row>
    <row r="69" spans="2:4" ht="15" customHeight="1" x14ac:dyDescent="0.3">
      <c r="B69" s="56" t="s">
        <v>48</v>
      </c>
      <c r="C69" s="58">
        <v>196907.25000000003</v>
      </c>
      <c r="D69" s="58">
        <f t="shared" si="4"/>
        <v>92212.181905897218</v>
      </c>
    </row>
    <row r="70" spans="2:4" ht="15" customHeight="1" x14ac:dyDescent="0.3">
      <c r="B70" s="56" t="s">
        <v>49</v>
      </c>
      <c r="C70" s="58">
        <v>0</v>
      </c>
      <c r="D70" s="58">
        <f t="shared" si="4"/>
        <v>0</v>
      </c>
    </row>
    <row r="71" spans="2:4" ht="15" customHeight="1" x14ac:dyDescent="0.3">
      <c r="B71" s="56" t="s">
        <v>72</v>
      </c>
      <c r="C71" s="58">
        <v>1681.78</v>
      </c>
      <c r="D71" s="58">
        <f t="shared" si="4"/>
        <v>787.58198738593831</v>
      </c>
    </row>
    <row r="72" spans="2:4" ht="15" customHeight="1" x14ac:dyDescent="0.3">
      <c r="B72" s="56" t="s">
        <v>50</v>
      </c>
      <c r="C72" s="58">
        <v>35880</v>
      </c>
      <c r="D72" s="58">
        <f t="shared" si="4"/>
        <v>16802.6981575518</v>
      </c>
    </row>
    <row r="73" spans="2:4" ht="15" customHeight="1" x14ac:dyDescent="0.3">
      <c r="B73" s="56" t="s">
        <v>51</v>
      </c>
      <c r="C73" s="58">
        <v>147309.59999999998</v>
      </c>
      <c r="D73" s="58">
        <f t="shared" si="4"/>
        <v>68985.47225500815</v>
      </c>
    </row>
    <row r="74" spans="2:4" ht="15" customHeight="1" x14ac:dyDescent="0.3">
      <c r="B74" s="56" t="s">
        <v>52</v>
      </c>
      <c r="C74" s="58">
        <v>-2730.01</v>
      </c>
      <c r="D74" s="58">
        <f t="shared" si="4"/>
        <v>-1278.4708471877925</v>
      </c>
    </row>
    <row r="75" spans="2:4" ht="15" customHeight="1" x14ac:dyDescent="0.3">
      <c r="B75" s="56" t="s">
        <v>53</v>
      </c>
      <c r="C75" s="58">
        <v>1229.7</v>
      </c>
      <c r="D75" s="58">
        <f t="shared" si="4"/>
        <v>575.8717370217795</v>
      </c>
    </row>
    <row r="76" spans="2:4" ht="15" customHeight="1" x14ac:dyDescent="0.3">
      <c r="B76" s="56" t="s">
        <v>54</v>
      </c>
      <c r="C76" s="58">
        <v>-128</v>
      </c>
      <c r="D76" s="58">
        <f t="shared" si="4"/>
        <v>-59.942735902080003</v>
      </c>
    </row>
    <row r="77" spans="2:4" ht="15" customHeight="1" x14ac:dyDescent="0.3">
      <c r="B77" s="56" t="s">
        <v>73</v>
      </c>
      <c r="C77" s="58">
        <v>61020</v>
      </c>
      <c r="D77" s="58">
        <f t="shared" si="4"/>
        <v>28575.8261308197</v>
      </c>
    </row>
    <row r="78" spans="2:4" ht="15" customHeight="1" x14ac:dyDescent="0.3">
      <c r="B78" s="56" t="s">
        <v>55</v>
      </c>
      <c r="C78" s="58">
        <v>0</v>
      </c>
      <c r="D78" s="58">
        <f t="shared" si="4"/>
        <v>0</v>
      </c>
    </row>
    <row r="79" spans="2:4" ht="15" customHeight="1" x14ac:dyDescent="0.3">
      <c r="B79" s="56" t="s">
        <v>79</v>
      </c>
      <c r="C79" s="58">
        <v>0</v>
      </c>
      <c r="D79" s="58">
        <f t="shared" si="4"/>
        <v>0</v>
      </c>
    </row>
    <row r="80" spans="2:4" ht="15" customHeight="1" x14ac:dyDescent="0.3">
      <c r="B80" s="56" t="s">
        <v>56</v>
      </c>
      <c r="C80" s="58">
        <v>242</v>
      </c>
      <c r="D80" s="58">
        <f t="shared" si="4"/>
        <v>113.32923506487001</v>
      </c>
    </row>
    <row r="81" spans="2:4" ht="15" customHeight="1" x14ac:dyDescent="0.3">
      <c r="B81" s="56" t="s">
        <v>74</v>
      </c>
      <c r="C81" s="58">
        <v>0</v>
      </c>
      <c r="D81" s="58">
        <f t="shared" si="4"/>
        <v>0</v>
      </c>
    </row>
    <row r="82" spans="2:4" x14ac:dyDescent="0.3">
      <c r="B82" s="56" t="s">
        <v>57</v>
      </c>
      <c r="C82" s="58">
        <v>11203.76</v>
      </c>
      <c r="D82" s="58">
        <f t="shared" si="4"/>
        <v>5246.7502092991235</v>
      </c>
    </row>
    <row r="83" spans="2:4" ht="15" customHeight="1" x14ac:dyDescent="0.3">
      <c r="B83" s="56" t="s">
        <v>58</v>
      </c>
      <c r="C83" s="58">
        <v>-4205.6299999999992</v>
      </c>
      <c r="D83" s="58">
        <f t="shared" si="4"/>
        <v>-1969.5075655614428</v>
      </c>
    </row>
    <row r="84" spans="2:4" ht="15" customHeight="1" x14ac:dyDescent="0.3">
      <c r="B84" s="56" t="s">
        <v>59</v>
      </c>
      <c r="C84" s="58">
        <v>0</v>
      </c>
      <c r="D84" s="58">
        <f t="shared" si="4"/>
        <v>0</v>
      </c>
    </row>
    <row r="85" spans="2:4" x14ac:dyDescent="0.3">
      <c r="B85" s="56" t="s">
        <v>91</v>
      </c>
      <c r="C85" s="58">
        <v>0</v>
      </c>
      <c r="D85" s="58">
        <f t="shared" si="4"/>
        <v>0</v>
      </c>
    </row>
    <row r="86" spans="2:4" x14ac:dyDescent="0.3">
      <c r="B86" s="56" t="s">
        <v>60</v>
      </c>
      <c r="C86" s="58">
        <v>-2537.1999999999998</v>
      </c>
      <c r="D86" s="58">
        <f t="shared" si="4"/>
        <v>-1188.1774182090419</v>
      </c>
    </row>
    <row r="87" spans="2:4" ht="15" customHeight="1" x14ac:dyDescent="0.35">
      <c r="B87" s="55" t="s">
        <v>92</v>
      </c>
      <c r="C87" s="59">
        <f>C88</f>
        <v>-29802</v>
      </c>
      <c r="D87" s="57">
        <f t="shared" si="4"/>
        <v>-13956.354807451471</v>
      </c>
    </row>
    <row r="88" spans="2:4" ht="15" customHeight="1" x14ac:dyDescent="0.3">
      <c r="B88" s="56" t="s">
        <v>61</v>
      </c>
      <c r="C88" s="58">
        <v>-29802</v>
      </c>
      <c r="D88" s="58">
        <f t="shared" si="4"/>
        <v>-13956.354807451471</v>
      </c>
    </row>
    <row r="89" spans="2:4" ht="15" customHeight="1" x14ac:dyDescent="0.35">
      <c r="B89" s="55" t="s">
        <v>93</v>
      </c>
      <c r="C89" s="59">
        <v>0</v>
      </c>
      <c r="D89" s="57">
        <f t="shared" si="4"/>
        <v>0</v>
      </c>
    </row>
    <row r="90" spans="2:4" ht="15" customHeight="1" x14ac:dyDescent="0.35">
      <c r="B90" s="55" t="s">
        <v>94</v>
      </c>
      <c r="C90" s="59">
        <v>0</v>
      </c>
      <c r="D90" s="57">
        <f t="shared" si="4"/>
        <v>0</v>
      </c>
    </row>
    <row r="91" spans="2:4" ht="15" customHeight="1" x14ac:dyDescent="0.3">
      <c r="B91" s="56" t="s">
        <v>95</v>
      </c>
      <c r="C91" s="58">
        <v>0</v>
      </c>
      <c r="D91" s="58">
        <f t="shared" si="4"/>
        <v>0</v>
      </c>
    </row>
    <row r="92" spans="2:4" ht="15" customHeight="1" x14ac:dyDescent="0.35">
      <c r="B92" s="55" t="s">
        <v>62</v>
      </c>
      <c r="C92" s="59">
        <f>SUM(C94:C97)</f>
        <v>40897.020000000004</v>
      </c>
      <c r="D92" s="57">
        <f t="shared" si="4"/>
        <v>19152.181789391281</v>
      </c>
    </row>
    <row r="93" spans="2:4" ht="15" customHeight="1" x14ac:dyDescent="0.35">
      <c r="B93" s="55" t="s">
        <v>62</v>
      </c>
      <c r="C93" s="59">
        <f>C92</f>
        <v>40897.020000000004</v>
      </c>
      <c r="D93" s="57">
        <f t="shared" si="4"/>
        <v>19152.181789391281</v>
      </c>
    </row>
    <row r="94" spans="2:4" x14ac:dyDescent="0.3">
      <c r="B94" s="56" t="s">
        <v>63</v>
      </c>
      <c r="C94" s="58">
        <v>29268.400000000001</v>
      </c>
      <c r="D94" s="58">
        <f t="shared" si="4"/>
        <v>13706.468527159675</v>
      </c>
    </row>
    <row r="95" spans="2:4" x14ac:dyDescent="0.3">
      <c r="B95" s="56" t="s">
        <v>64</v>
      </c>
      <c r="C95" s="58">
        <v>1879.1899999999998</v>
      </c>
      <c r="D95" s="58">
        <f t="shared" si="4"/>
        <v>880.02960843616961</v>
      </c>
    </row>
    <row r="96" spans="2:4" ht="15" customHeight="1" x14ac:dyDescent="0.3">
      <c r="B96" s="56" t="s">
        <v>65</v>
      </c>
      <c r="C96" s="58">
        <v>-6772.98</v>
      </c>
      <c r="D96" s="58">
        <f t="shared" si="4"/>
        <v>-3171.8043078911701</v>
      </c>
    </row>
    <row r="97" spans="2:4" ht="15" customHeight="1" x14ac:dyDescent="0.3">
      <c r="B97" s="56" t="s">
        <v>66</v>
      </c>
      <c r="C97" s="58">
        <v>16522.410000000003</v>
      </c>
      <c r="D97" s="58">
        <f t="shared" si="4"/>
        <v>7737.4879616866083</v>
      </c>
    </row>
    <row r="98" spans="2:4" x14ac:dyDescent="0.3">
      <c r="B98" s="55" t="s">
        <v>67</v>
      </c>
      <c r="C98" s="57">
        <v>0</v>
      </c>
      <c r="D98" s="57">
        <f t="shared" si="4"/>
        <v>0</v>
      </c>
    </row>
    <row r="99" spans="2:4" x14ac:dyDescent="0.3">
      <c r="B99" s="55" t="s">
        <v>67</v>
      </c>
      <c r="C99" s="57">
        <v>0</v>
      </c>
      <c r="D99" s="57">
        <f t="shared" si="4"/>
        <v>0</v>
      </c>
    </row>
    <row r="100" spans="2:4" x14ac:dyDescent="0.3">
      <c r="B100" s="56" t="s">
        <v>68</v>
      </c>
      <c r="C100" s="58">
        <v>0</v>
      </c>
      <c r="D100" s="58">
        <f t="shared" si="4"/>
        <v>0</v>
      </c>
    </row>
    <row r="101" spans="2:4" x14ac:dyDescent="0.3">
      <c r="B101" s="56" t="s">
        <v>69</v>
      </c>
      <c r="C101" s="58">
        <v>0</v>
      </c>
      <c r="D101" s="58">
        <f t="shared" si="4"/>
        <v>0</v>
      </c>
    </row>
    <row r="102" spans="2:4" x14ac:dyDescent="0.3">
      <c r="B102" s="56" t="s">
        <v>80</v>
      </c>
      <c r="C102" s="58">
        <v>0</v>
      </c>
      <c r="D102" s="58">
        <f t="shared" si="4"/>
        <v>0</v>
      </c>
    </row>
    <row r="103" spans="2:4" ht="14.5" x14ac:dyDescent="0.35">
      <c r="B103" s="54" t="s">
        <v>70</v>
      </c>
      <c r="C103" s="57">
        <f>C45+C63+C65+C67+C87+C89+C92+C98</f>
        <v>1638249.3900000001</v>
      </c>
      <c r="D103" s="57">
        <f t="shared" si="4"/>
        <v>767196.48848838801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2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2024-12-19T13:57:47Z</cp:lastPrinted>
  <dcterms:created xsi:type="dcterms:W3CDTF">2021-11-17T19:16:09Z</dcterms:created>
  <dcterms:modified xsi:type="dcterms:W3CDTF">2024-12-19T18:28:22Z</dcterms:modified>
</cp:coreProperties>
</file>