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Fluxo\"/>
    </mc:Choice>
  </mc:AlternateContent>
  <xr:revisionPtr revIDLastSave="0" documentId="13_ncr:1_{BFCB9C04-6D89-486F-8768-444F0D5BF182}" xr6:coauthVersionLast="47" xr6:coauthVersionMax="47" xr10:uidLastSave="{00000000-0000-0000-0000-000000000000}"/>
  <bookViews>
    <workbookView xWindow="28680" yWindow="-120" windowWidth="24240" windowHeight="13290" tabRatio="500" xr2:uid="{00000000-000D-0000-FFFF-FFFF00000000}"/>
  </bookViews>
  <sheets>
    <sheet name="12.2024" sheetId="1" r:id="rId1"/>
  </sheets>
  <definedNames>
    <definedName name="_xlnm.Print_Area" localSheetId="0">'12.2024'!$A$1:$B$131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32" i="1"/>
  <c r="B61" i="1"/>
  <c r="B51" i="1"/>
  <c r="B112" i="1"/>
  <c r="B106" i="1"/>
  <c r="B102" i="1"/>
  <c r="B85" i="1"/>
  <c r="B68" i="1"/>
  <c r="B72" i="1" s="1"/>
  <c r="B47" i="1"/>
  <c r="B42" i="1"/>
  <c r="B26" i="1"/>
  <c r="B89" i="1" l="1"/>
  <c r="B58" i="1"/>
  <c r="B39" i="1"/>
  <c r="B124" i="1"/>
  <c r="B96" i="1"/>
  <c r="B65" i="1"/>
  <c r="B97" i="1" l="1"/>
  <c r="B118" i="1" l="1"/>
</calcChain>
</file>

<file path=xl/sharedStrings.xml><?xml version="1.0" encoding="utf-8"?>
<sst xmlns="http://schemas.openxmlformats.org/spreadsheetml/2006/main" count="112" uniqueCount="112">
  <si>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</si>
  <si>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</si>
  <si>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</si>
  <si>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</si>
  <si>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</si>
  <si>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</si>
  <si>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</si>
  <si>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</si>
  <si>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</si>
  <si>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</si>
  <si>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</si>
  <si>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</si>
  <si>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</si>
  <si>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</si>
  <si>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</si>
  <si>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</si>
  <si>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</si>
  <si>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</si>
  <si>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</si>
  <si>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</si>
  <si>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</si>
  <si>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</si>
  <si>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</si>
  <si>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</si>
  <si>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</si>
  <si>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</si>
  <si>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</si>
  <si>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</si>
  <si>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</si>
  <si>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</si>
  <si>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</si>
  <si>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</si>
  <si>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</si>
  <si>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</si>
  <si>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</si>
  <si>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</si>
  <si>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</si>
  <si>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</si>
  <si>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</si>
  <si>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</si>
  <si>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1.2.5 CEF C/C 6948-5 FUNDO DE PROV RESCISOES TRAB E ACOES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</si>
  <si>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</si>
  <si>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</si>
  <si>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</si>
  <si>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</si>
  <si>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</si>
  <si>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</si>
  <si>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</si>
  <si>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</si>
  <si>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</si>
  <si>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</si>
  <si>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</si>
  <si>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</si>
  <si>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SALDO BANCÁRIO FINAL (soma=7.1+7.2+7.3)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</si>
  <si>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</si>
  <si>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</si>
  <si>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</si>
  <si>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</si>
  <si>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</si>
  <si>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</si>
  <si>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2.3.2 CEF - APLIC. 6948-5 FUNDO DE PROV RESCISOES TRAB E AÇOES JUD 3% VLR</t>
  </si>
  <si>
    <t xml:space="preserve">2.5.1 Contratação de Emprestimo </t>
  </si>
  <si>
    <t>2.5.3 Reembolso Unimed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</si>
  <si>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</si>
  <si>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</si>
  <si>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</si>
  <si>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</si>
  <si>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</si>
  <si>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</si>
  <si>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</si>
  <si>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</si>
  <si>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</si>
  <si>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</si>
  <si>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</si>
  <si>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</si>
  <si>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</si>
  <si>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</si>
  <si>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</si>
  <si>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</si>
  <si>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3.1.1 ITAU C/ APLICAÇÃO 32200-9 HUGOL; CEF - APLIC. 6945-0 CUSTEIO</t>
  </si>
  <si>
    <t>4.1.1 CEF APLIC. 6945-0 CUSTEIO</t>
  </si>
  <si>
    <t>5.1.8.2 Estorno de pagamento</t>
  </si>
  <si>
    <t xml:space="preserve">VIGÊNCIA DO CONTRATO DE GESTÃO:      INÍCIO 15/07/2023      E      TÉRMINO  14/07/2026 </t>
  </si>
  <si>
    <t>2.1.3 CEF C/C 6945-0 PISO DE ENFERMAGEM</t>
  </si>
  <si>
    <t>2.3.1 BANCO CEF - APLIC. 6945-0 CUSTEIO E ITAU C/ APLIC. AUTOMAT. 32.200-9 HUGOL</t>
  </si>
  <si>
    <t>3.1.2 CEF C/C 6948-5 FUNDO DE PROV RESCISOES TRAB E ACOES JUD 3% VLR</t>
  </si>
  <si>
    <t>7.3.5 ITAU C/ APLIC. AUTOMAT. 32.200-9 HUGOL</t>
  </si>
  <si>
    <t>1.3.1 ITAU C/ APLIC. AUTOMAT. 32.200-9 HUGOL</t>
  </si>
  <si>
    <t>1.3.2 ITAU C/ APLICAÇÃO 32200-9 HUGOL</t>
  </si>
  <si>
    <t>1.3.3 CEF - APLIC. 6945-0 CUSTEIO</t>
  </si>
  <si>
    <t>1.3.4 CEF - APLIC. 6947-7 INVESTIMENTO</t>
  </si>
  <si>
    <t>1.3.5 CEF - APLIC. 6948-5 FUNDO DE PROV RESCISOES TRAB E AÇOES JUD 3% VLR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</si>
  <si>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</si>
  <si>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</si>
  <si>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</si>
  <si>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</si>
  <si>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</si>
  <si>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</si>
  <si>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5.1.8.3 Reembolso Judicial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</si>
  <si>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</si>
  <si>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CONTABILIDADE E FINANÇAS:</t>
  </si>
  <si>
    <t>2.5.4 Ressarcimento</t>
  </si>
  <si>
    <t>7.2.3 CEF C/C 6947-7 INVESTIMENTO</t>
  </si>
  <si>
    <t>CONTRATO DE GESTÃO/ADITIVO Nº:   003/2014 SES/GO              12° TERMO ADITIVO</t>
  </si>
  <si>
    <t>Competência: 12/2024</t>
  </si>
  <si>
    <t>1.2.3 CEF C/C 6945-0 CUSTEIO</t>
  </si>
  <si>
    <t>1.2.4 CEF C/C 6947-7 INVESTIMENTO</t>
  </si>
  <si>
    <t>2.5.2 Devolução de Saldo Caixa</t>
  </si>
  <si>
    <t>2.5.6 Reembolso de Valores</t>
  </si>
  <si>
    <t>Goiânia, 07 de Janeiro de 2025.</t>
  </si>
  <si>
    <t>7.SALDO BANCÁRIO FINAL EM 31/12/2024</t>
  </si>
  <si>
    <t>5.1.8.1 Devolução de Saldo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</si>
</sst>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0</xdr:col>
      <xdr:colOff>7841816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115" zoomScale="85" zoomScaleNormal="85" zoomScaleSheetLayoutView="70" zoomScalePageLayoutView="70" workbookViewId="0">
      <selection activeCell="D14" sqref="D14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99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30</v>
      </c>
      <c r="B10" s="77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68" t="s">
        <v>33</v>
      </c>
      <c r="B12" s="68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68" t="s">
        <v>32</v>
      </c>
      <c r="B14" s="68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103</v>
      </c>
      <c r="B16" s="19"/>
      <c r="C16" s="1"/>
    </row>
    <row r="17" spans="1:4" x14ac:dyDescent="0.35">
      <c r="A17" s="5" t="s">
        <v>82</v>
      </c>
      <c r="B17" s="19"/>
      <c r="C17" s="1"/>
      <c r="D17"/>
    </row>
    <row r="18" spans="1:4" s="9" customFormat="1" x14ac:dyDescent="0.35">
      <c r="A18" s="6" t="s">
        <v>1</v>
      </c>
      <c r="B18" s="19">
        <v>37579858.810000002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69" t="s">
        <v>3</v>
      </c>
      <c r="B21" s="69"/>
      <c r="D21"/>
    </row>
    <row r="22" spans="1:4" ht="14.5" customHeight="1" x14ac:dyDescent="0.35">
      <c r="A22" s="72" t="s">
        <v>104</v>
      </c>
      <c r="B22" s="70" t="s">
        <v>4</v>
      </c>
      <c r="D22"/>
    </row>
    <row r="23" spans="1:4" ht="14.25" customHeight="1" x14ac:dyDescent="0.35">
      <c r="A23" s="73"/>
      <c r="B23" s="70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75</v>
      </c>
      <c r="B26" s="58">
        <f>SUM(B27:B31)</f>
        <v>1226567.5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105</v>
      </c>
      <c r="B29" s="40">
        <v>468361.37</v>
      </c>
      <c r="C29" s="12"/>
      <c r="D29"/>
    </row>
    <row r="30" spans="1:4" x14ac:dyDescent="0.35">
      <c r="A30" s="39" t="s">
        <v>106</v>
      </c>
      <c r="B30" s="40">
        <v>758205.13</v>
      </c>
      <c r="C30" s="12"/>
      <c r="D30"/>
    </row>
    <row r="31" spans="1:4" x14ac:dyDescent="0.35">
      <c r="A31" s="39" t="s">
        <v>40</v>
      </c>
      <c r="B31" s="40">
        <v>0</v>
      </c>
      <c r="C31" s="12"/>
      <c r="D31"/>
    </row>
    <row r="32" spans="1:4" x14ac:dyDescent="0.35">
      <c r="A32" s="57" t="s">
        <v>76</v>
      </c>
      <c r="B32" s="58">
        <f>SUM(B33:B38)</f>
        <v>11650575.23</v>
      </c>
      <c r="C32" s="12"/>
      <c r="D32"/>
    </row>
    <row r="33" spans="1:4" x14ac:dyDescent="0.35">
      <c r="A33" s="39" t="s">
        <v>87</v>
      </c>
      <c r="B33" s="61">
        <v>1968.96</v>
      </c>
      <c r="C33" s="12"/>
      <c r="D33"/>
    </row>
    <row r="34" spans="1:4" x14ac:dyDescent="0.35">
      <c r="A34" s="39" t="s">
        <v>88</v>
      </c>
      <c r="B34" s="61">
        <v>0</v>
      </c>
      <c r="C34" s="12"/>
      <c r="D34"/>
    </row>
    <row r="35" spans="1:4" x14ac:dyDescent="0.35">
      <c r="A35" s="39" t="s">
        <v>89</v>
      </c>
      <c r="B35" s="61">
        <v>4060137.13</v>
      </c>
      <c r="C35" s="12"/>
      <c r="D35"/>
    </row>
    <row r="36" spans="1:4" x14ac:dyDescent="0.35">
      <c r="A36" s="39" t="s">
        <v>90</v>
      </c>
      <c r="B36" s="61">
        <v>7588012.5300000003</v>
      </c>
      <c r="C36" s="12"/>
      <c r="D36"/>
    </row>
    <row r="37" spans="1:4" x14ac:dyDescent="0.35">
      <c r="A37" s="39" t="s">
        <v>91</v>
      </c>
      <c r="B37" s="61">
        <v>456.61</v>
      </c>
      <c r="C37" s="12"/>
      <c r="D37"/>
    </row>
    <row r="38" spans="1:4" x14ac:dyDescent="0.35">
      <c r="A38" s="39" t="s">
        <v>92</v>
      </c>
      <c r="B38" s="61">
        <v>0</v>
      </c>
      <c r="C38" s="12"/>
      <c r="D38"/>
    </row>
    <row r="39" spans="1:4" x14ac:dyDescent="0.35">
      <c r="A39" s="41" t="s">
        <v>41</v>
      </c>
      <c r="B39" s="42">
        <f>SUM(B25+B26+B32)</f>
        <v>12879210.5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56</v>
      </c>
      <c r="B42" s="58">
        <f>SUM(B43:B45)</f>
        <v>41157372.149999991</v>
      </c>
      <c r="C42" s="13"/>
      <c r="D42"/>
    </row>
    <row r="43" spans="1:4" x14ac:dyDescent="0.35">
      <c r="A43" s="44" t="s">
        <v>54</v>
      </c>
      <c r="B43" s="40">
        <v>39039830.409999996</v>
      </c>
      <c r="C43" s="13"/>
      <c r="D43"/>
    </row>
    <row r="44" spans="1:4" x14ac:dyDescent="0.35">
      <c r="A44" s="44" t="s">
        <v>55</v>
      </c>
      <c r="B44" s="40">
        <v>686278.62</v>
      </c>
      <c r="C44" s="13"/>
      <c r="D44"/>
    </row>
    <row r="45" spans="1:4" x14ac:dyDescent="0.35">
      <c r="A45" s="44" t="s">
        <v>83</v>
      </c>
      <c r="B45" s="40">
        <v>1431263.12</v>
      </c>
      <c r="C45" s="13"/>
      <c r="D45"/>
    </row>
    <row r="46" spans="1:4" x14ac:dyDescent="0.35">
      <c r="A46" s="62" t="s">
        <v>57</v>
      </c>
      <c r="B46" s="58">
        <v>0</v>
      </c>
      <c r="C46" s="13"/>
      <c r="D46"/>
    </row>
    <row r="47" spans="1:4" x14ac:dyDescent="0.35">
      <c r="A47" s="63" t="s">
        <v>72</v>
      </c>
      <c r="B47" s="58">
        <f>SUM(B48:B49)</f>
        <v>64839.06</v>
      </c>
      <c r="C47" s="13"/>
      <c r="D47"/>
    </row>
    <row r="48" spans="1:4" x14ac:dyDescent="0.35">
      <c r="A48" s="64" t="s">
        <v>84</v>
      </c>
      <c r="B48" s="61">
        <v>62281.59</v>
      </c>
      <c r="C48" s="13"/>
      <c r="D48"/>
    </row>
    <row r="49" spans="1:4" x14ac:dyDescent="0.35">
      <c r="A49" s="64" t="s">
        <v>60</v>
      </c>
      <c r="B49" s="61">
        <v>2557.4699999999998</v>
      </c>
      <c r="C49" s="13"/>
      <c r="D49"/>
    </row>
    <row r="50" spans="1:4" x14ac:dyDescent="0.35">
      <c r="A50" s="63" t="s">
        <v>73</v>
      </c>
      <c r="B50" s="58">
        <v>68766.759999999995</v>
      </c>
      <c r="C50" s="13"/>
      <c r="D50"/>
    </row>
    <row r="51" spans="1:4" x14ac:dyDescent="0.35">
      <c r="A51" s="63" t="s">
        <v>37</v>
      </c>
      <c r="B51" s="58">
        <f>SUM(B52:B57)</f>
        <v>30702.63</v>
      </c>
      <c r="C51" s="13"/>
      <c r="D51"/>
    </row>
    <row r="52" spans="1:4" x14ac:dyDescent="0.35">
      <c r="A52" s="45" t="s">
        <v>61</v>
      </c>
      <c r="B52" s="40">
        <v>0</v>
      </c>
      <c r="C52" s="13"/>
      <c r="D52"/>
    </row>
    <row r="53" spans="1:4" x14ac:dyDescent="0.35">
      <c r="A53" s="45" t="s">
        <v>107</v>
      </c>
      <c r="B53" s="40">
        <v>2067.77</v>
      </c>
      <c r="C53" s="13"/>
      <c r="D53"/>
    </row>
    <row r="54" spans="1:4" x14ac:dyDescent="0.35">
      <c r="A54" s="45" t="s">
        <v>62</v>
      </c>
      <c r="B54" s="40">
        <v>1332.39</v>
      </c>
      <c r="C54" s="13"/>
      <c r="D54"/>
    </row>
    <row r="55" spans="1:4" x14ac:dyDescent="0.35">
      <c r="A55" s="45" t="s">
        <v>101</v>
      </c>
      <c r="B55" s="40">
        <v>0</v>
      </c>
      <c r="C55" s="13"/>
      <c r="D55"/>
    </row>
    <row r="56" spans="1:4" x14ac:dyDescent="0.35">
      <c r="A56" s="45" t="s">
        <v>97</v>
      </c>
      <c r="B56" s="40">
        <v>0</v>
      </c>
      <c r="C56" s="13"/>
      <c r="D56"/>
    </row>
    <row r="57" spans="1:4" x14ac:dyDescent="0.35">
      <c r="A57" s="45" t="s">
        <v>108</v>
      </c>
      <c r="B57" s="40">
        <v>27302.47</v>
      </c>
      <c r="C57" s="13"/>
      <c r="D57"/>
    </row>
    <row r="58" spans="1:4" x14ac:dyDescent="0.35">
      <c r="A58" s="15" t="s">
        <v>65</v>
      </c>
      <c r="B58" s="46">
        <f>SUM(B42+B46+B47+B50+B51)</f>
        <v>41321680.599999994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58</v>
      </c>
      <c r="B61" s="58">
        <f>B62+B63</f>
        <v>10511494.550000001</v>
      </c>
      <c r="C61" s="14"/>
      <c r="D61"/>
    </row>
    <row r="62" spans="1:4" x14ac:dyDescent="0.35">
      <c r="A62" s="44" t="s">
        <v>79</v>
      </c>
      <c r="B62" s="40">
        <v>10511494.550000001</v>
      </c>
      <c r="C62" s="14"/>
      <c r="D62"/>
    </row>
    <row r="63" spans="1:4" x14ac:dyDescent="0.35">
      <c r="A63" s="44" t="s">
        <v>85</v>
      </c>
      <c r="B63" s="40">
        <v>0</v>
      </c>
      <c r="C63" s="14"/>
      <c r="D63"/>
    </row>
    <row r="64" spans="1:4" x14ac:dyDescent="0.35">
      <c r="A64" s="62" t="s">
        <v>59</v>
      </c>
      <c r="B64" s="58">
        <v>492567.12</v>
      </c>
      <c r="C64" s="14"/>
      <c r="D64"/>
    </row>
    <row r="65" spans="1:4" x14ac:dyDescent="0.35">
      <c r="A65" s="15" t="s">
        <v>66</v>
      </c>
      <c r="B65" s="47">
        <f>B61+B64</f>
        <v>11004061.67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71</v>
      </c>
      <c r="B68" s="58">
        <f>SUM(B69:B70)</f>
        <v>10604970.84</v>
      </c>
      <c r="C68" s="8"/>
      <c r="D68"/>
    </row>
    <row r="69" spans="1:4" x14ac:dyDescent="0.35">
      <c r="A69" s="64" t="s">
        <v>80</v>
      </c>
      <c r="B69" s="65">
        <v>9918692.2300000004</v>
      </c>
      <c r="C69" s="8"/>
      <c r="D69"/>
    </row>
    <row r="70" spans="1:4" x14ac:dyDescent="0.35">
      <c r="A70" s="64" t="s">
        <v>63</v>
      </c>
      <c r="B70" s="65">
        <v>686278.61</v>
      </c>
      <c r="C70" s="8"/>
      <c r="D70"/>
    </row>
    <row r="71" spans="1:4" x14ac:dyDescent="0.35">
      <c r="A71" s="60" t="s">
        <v>74</v>
      </c>
      <c r="B71" s="51">
        <v>767852.06</v>
      </c>
      <c r="C71" s="8"/>
      <c r="D71"/>
    </row>
    <row r="72" spans="1:4" x14ac:dyDescent="0.35">
      <c r="A72" s="34" t="s">
        <v>67</v>
      </c>
      <c r="B72" s="36">
        <f>B68+B71</f>
        <v>11372822.9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22350220.199999999</v>
      </c>
      <c r="C76" s="13"/>
      <c r="D76"/>
    </row>
    <row r="77" spans="1:4" x14ac:dyDescent="0.35">
      <c r="A77" s="60" t="s">
        <v>13</v>
      </c>
      <c r="B77" s="58">
        <v>8569503.9900000002</v>
      </c>
      <c r="C77" s="13"/>
      <c r="D77"/>
    </row>
    <row r="78" spans="1:4" x14ac:dyDescent="0.35">
      <c r="A78" s="60" t="s">
        <v>14</v>
      </c>
      <c r="B78" s="58">
        <v>4862304.53</v>
      </c>
      <c r="C78" s="13"/>
      <c r="D78"/>
    </row>
    <row r="79" spans="1:4" x14ac:dyDescent="0.35">
      <c r="A79" s="59" t="s">
        <v>15</v>
      </c>
      <c r="B79" s="58">
        <v>337671.78</v>
      </c>
      <c r="C79" s="13"/>
      <c r="D79"/>
    </row>
    <row r="80" spans="1:4" x14ac:dyDescent="0.35">
      <c r="A80" s="59" t="s">
        <v>16</v>
      </c>
      <c r="B80" s="58">
        <v>1054541.6299999999</v>
      </c>
      <c r="C80" s="13"/>
      <c r="D80"/>
    </row>
    <row r="81" spans="1:4" x14ac:dyDescent="0.35">
      <c r="A81" s="59" t="s">
        <v>17</v>
      </c>
      <c r="B81" s="58">
        <f>SUM(B82:B83)</f>
        <v>3611875.27</v>
      </c>
      <c r="C81" s="13"/>
      <c r="D81"/>
    </row>
    <row r="82" spans="1:4" x14ac:dyDescent="0.35">
      <c r="A82" s="50" t="s">
        <v>43</v>
      </c>
      <c r="B82" s="40">
        <v>3558315.22</v>
      </c>
      <c r="C82" s="13"/>
      <c r="D82"/>
    </row>
    <row r="83" spans="1:4" x14ac:dyDescent="0.35">
      <c r="A83" s="50" t="s">
        <v>44</v>
      </c>
      <c r="B83" s="40">
        <v>53560.05</v>
      </c>
      <c r="C83" s="13"/>
      <c r="D83"/>
    </row>
    <row r="84" spans="1:4" ht="29" x14ac:dyDescent="0.35">
      <c r="A84" s="59" t="s">
        <v>18</v>
      </c>
      <c r="B84" s="58">
        <v>767196.49</v>
      </c>
      <c r="C84" s="13"/>
      <c r="D84"/>
    </row>
    <row r="85" spans="1:4" x14ac:dyDescent="0.35">
      <c r="A85" s="59" t="s">
        <v>42</v>
      </c>
      <c r="B85" s="58">
        <f>SUM(B86:B88)</f>
        <v>2067.77</v>
      </c>
      <c r="C85" s="13"/>
      <c r="D85"/>
    </row>
    <row r="86" spans="1:4" x14ac:dyDescent="0.35">
      <c r="A86" s="52" t="s">
        <v>111</v>
      </c>
      <c r="B86" s="61">
        <v>2067.77</v>
      </c>
      <c r="C86" s="13"/>
      <c r="D86"/>
    </row>
    <row r="87" spans="1:4" x14ac:dyDescent="0.35">
      <c r="A87" s="52" t="s">
        <v>81</v>
      </c>
      <c r="B87" s="61">
        <v>0</v>
      </c>
      <c r="C87" s="13"/>
      <c r="D87"/>
    </row>
    <row r="88" spans="1:4" x14ac:dyDescent="0.35">
      <c r="A88" s="52" t="s">
        <v>98</v>
      </c>
      <c r="B88" s="61">
        <v>0</v>
      </c>
      <c r="C88" s="13"/>
      <c r="D88"/>
    </row>
    <row r="89" spans="1:4" x14ac:dyDescent="0.35">
      <c r="A89" s="48" t="s">
        <v>68</v>
      </c>
      <c r="B89" s="47">
        <f>SUM(B76+B77+B78+B79+B80+B81+B84+B85)</f>
        <v>41555381.660000011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470577.12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64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470577.12</v>
      </c>
      <c r="C96" s="8"/>
      <c r="D96"/>
    </row>
    <row r="97" spans="1:4" ht="14.25" customHeight="1" x14ac:dyDescent="0.35">
      <c r="A97" s="48" t="s">
        <v>69</v>
      </c>
      <c r="B97" s="46">
        <f>B89+B96</f>
        <v>42025958.780000009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21990</v>
      </c>
      <c r="C101" s="1"/>
      <c r="D101"/>
    </row>
    <row r="102" spans="1:4" x14ac:dyDescent="0.35">
      <c r="A102" s="48" t="s">
        <v>70</v>
      </c>
      <c r="B102" s="53">
        <f>B100+B101</f>
        <v>21990</v>
      </c>
      <c r="C102" s="1"/>
      <c r="D102"/>
    </row>
    <row r="103" spans="1:4" s="21" customFormat="1" x14ac:dyDescent="0.35">
      <c r="A103" s="71"/>
      <c r="B103" s="71"/>
      <c r="C103" s="22"/>
    </row>
    <row r="104" spans="1:4" x14ac:dyDescent="0.35">
      <c r="A104" s="30" t="s">
        <v>110</v>
      </c>
      <c r="B104" s="31"/>
      <c r="C104" s="12"/>
      <c r="D104" s="23"/>
    </row>
    <row r="105" spans="1:4" x14ac:dyDescent="0.35">
      <c r="A105" s="57" t="s">
        <v>26</v>
      </c>
      <c r="B105" s="58">
        <v>0</v>
      </c>
      <c r="C105" s="12"/>
      <c r="D105" s="23"/>
    </row>
    <row r="106" spans="1:4" x14ac:dyDescent="0.35">
      <c r="A106" s="57" t="s">
        <v>77</v>
      </c>
      <c r="B106" s="58">
        <f>SUM(B107:B111)</f>
        <v>0.04</v>
      </c>
      <c r="C106" s="12"/>
      <c r="D106"/>
    </row>
    <row r="107" spans="1:4" ht="15" customHeight="1" x14ac:dyDescent="0.35">
      <c r="A107" s="39" t="s">
        <v>45</v>
      </c>
      <c r="B107" s="40">
        <v>0.03</v>
      </c>
      <c r="C107" s="12"/>
      <c r="D107" s="23"/>
    </row>
    <row r="108" spans="1:4" ht="15" customHeight="1" x14ac:dyDescent="0.35">
      <c r="A108" s="39" t="s">
        <v>46</v>
      </c>
      <c r="B108" s="40">
        <v>0</v>
      </c>
      <c r="C108" s="12"/>
      <c r="D108"/>
    </row>
    <row r="109" spans="1:4" ht="15" customHeight="1" x14ac:dyDescent="0.35">
      <c r="A109" s="39" t="s">
        <v>102</v>
      </c>
      <c r="B109" s="40">
        <v>0</v>
      </c>
      <c r="C109" s="12"/>
      <c r="D109"/>
    </row>
    <row r="110" spans="1:4" ht="15" customHeight="1" x14ac:dyDescent="0.35">
      <c r="A110" s="39" t="s">
        <v>47</v>
      </c>
      <c r="B110" s="40">
        <v>0.01</v>
      </c>
      <c r="C110" s="12"/>
      <c r="D110"/>
    </row>
    <row r="111" spans="1:4" x14ac:dyDescent="0.35">
      <c r="A111" s="39" t="s">
        <v>48</v>
      </c>
      <c r="B111" s="40">
        <v>0</v>
      </c>
      <c r="C111" s="12"/>
      <c r="D111"/>
    </row>
    <row r="112" spans="1:4" x14ac:dyDescent="0.35">
      <c r="A112" s="57" t="s">
        <v>78</v>
      </c>
      <c r="B112" s="58">
        <f>SUM(B113:B117)</f>
        <v>12152942.279999999</v>
      </c>
      <c r="C112" s="12"/>
      <c r="D112" s="23"/>
    </row>
    <row r="113" spans="1:5" x14ac:dyDescent="0.35">
      <c r="A113" s="39" t="s">
        <v>49</v>
      </c>
      <c r="B113" s="40">
        <v>0</v>
      </c>
      <c r="C113" s="12"/>
      <c r="D113"/>
    </row>
    <row r="114" spans="1:5" x14ac:dyDescent="0.35">
      <c r="A114" s="39" t="s">
        <v>50</v>
      </c>
      <c r="B114" s="40">
        <v>3531585.36</v>
      </c>
      <c r="C114" s="12"/>
      <c r="D114"/>
    </row>
    <row r="115" spans="1:5" x14ac:dyDescent="0.35">
      <c r="A115" s="39" t="s">
        <v>51</v>
      </c>
      <c r="B115" s="40">
        <v>7932064.2300000004</v>
      </c>
      <c r="C115" s="12"/>
      <c r="D115"/>
    </row>
    <row r="116" spans="1:5" x14ac:dyDescent="0.35">
      <c r="A116" s="39" t="s">
        <v>52</v>
      </c>
      <c r="B116" s="40">
        <v>689292.69</v>
      </c>
      <c r="C116" s="12"/>
      <c r="D116"/>
    </row>
    <row r="117" spans="1:5" x14ac:dyDescent="0.35">
      <c r="A117" s="39" t="s">
        <v>86</v>
      </c>
      <c r="B117" s="40">
        <v>0</v>
      </c>
      <c r="C117" s="12"/>
      <c r="D117"/>
    </row>
    <row r="118" spans="1:5" x14ac:dyDescent="0.35">
      <c r="A118" s="48" t="s">
        <v>53</v>
      </c>
      <c r="B118" s="42">
        <f>(B39+B58)-(B97+B102)</f>
        <v>12152942.319999985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93</v>
      </c>
      <c r="B121" s="42">
        <v>0</v>
      </c>
      <c r="C121" s="1"/>
    </row>
    <row r="122" spans="1:5" x14ac:dyDescent="0.35">
      <c r="A122" s="54" t="s">
        <v>94</v>
      </c>
      <c r="B122" s="42">
        <v>0</v>
      </c>
      <c r="C122" s="1"/>
    </row>
    <row r="123" spans="1:5" x14ac:dyDescent="0.35">
      <c r="A123" s="54" t="s">
        <v>95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67" t="s">
        <v>96</v>
      </c>
      <c r="B125" s="67"/>
    </row>
    <row r="126" spans="1:5" x14ac:dyDescent="0.35">
      <c r="A126" s="67"/>
      <c r="B126" s="67"/>
    </row>
    <row r="127" spans="1:5" x14ac:dyDescent="0.35">
      <c r="A127" s="56"/>
      <c r="B127" s="55"/>
    </row>
    <row r="128" spans="1:5" x14ac:dyDescent="0.35">
      <c r="A128" s="26" t="s">
        <v>100</v>
      </c>
      <c r="B128" s="25" t="s">
        <v>109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1">
    <mergeCell ref="A1:B1"/>
    <mergeCell ref="A2:B7"/>
    <mergeCell ref="A8:B9"/>
    <mergeCell ref="A10:B10"/>
    <mergeCell ref="A12:B12"/>
    <mergeCell ref="A125:B126"/>
    <mergeCell ref="A14:B14"/>
    <mergeCell ref="A21:B21"/>
    <mergeCell ref="B22:B23"/>
    <mergeCell ref="A103:B103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12.2024</vt:lpstr>
      <vt:lpstr>'12.2024'!Area_de_impressao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2025-01-08T00:34:51Z</cp:lastPrinted>
  <dcterms:created xsi:type="dcterms:W3CDTF">2021-09-23T15:15:02Z</dcterms:created>
  <dcterms:modified xsi:type="dcterms:W3CDTF">2025-01-09T13:20:42Z</dcterms:modified>
  <dc:language>pt-BR</dc:language>
</cp:coreProperties>
</file>