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6352-sara\Desktop\Relatório de Prestação de Contas Mensal\HDS\"/>
    </mc:Choice>
  </mc:AlternateContent>
  <xr:revisionPtr revIDLastSave="0" documentId="13_ncr:1_{CAF224C5-A7C3-4B4C-B4CF-94CA927080C0}" xr6:coauthVersionLast="47" xr6:coauthVersionMax="47" xr10:uidLastSave="{00000000-0000-0000-0000-000000000000}"/>
  <bookViews>
    <workbookView xWindow="-19320" yWindow="-120" windowWidth="19440" windowHeight="15000" tabRatio="500" firstSheet="2" activeTab="2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Desemp'!$A$1:$C$68</definedName>
    <definedName name="_xlnm.Print_Area" localSheetId="2">'Indicad. Produção'!$A$1:$E$101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3" l="1"/>
  <c r="C49" i="13"/>
  <c r="D92" i="4" l="1"/>
  <c r="C43" i="13" l="1"/>
  <c r="C39" i="13"/>
  <c r="C31" i="13"/>
  <c r="C6" i="13" l="1"/>
  <c r="D49" i="4" l="1"/>
  <c r="D29" i="4" l="1"/>
  <c r="C14" i="13" l="1"/>
  <c r="D82" i="4" l="1"/>
  <c r="D61" i="4" l="1"/>
  <c r="C27" i="13" l="1"/>
  <c r="C22" i="13"/>
  <c r="C18" i="13"/>
  <c r="C61" i="4"/>
  <c r="C29" i="4"/>
  <c r="D19" i="4" l="1"/>
  <c r="C19" i="4"/>
  <c r="E29" i="4" l="1"/>
  <c r="C10" i="4" l="1"/>
  <c r="D10" i="4"/>
  <c r="C49" i="4" l="1"/>
</calcChain>
</file>

<file path=xl/sharedStrings.xml><?xml version="1.0" encoding="utf-8"?>
<sst xmlns="http://schemas.openxmlformats.org/spreadsheetml/2006/main" count="371" uniqueCount="183">
  <si>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</si>
  <si>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</si>
  <si>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</si>
  <si>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</si>
  <si>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</si>
  <si>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</si>
  <si>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</si>
  <si>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</si>
  <si>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</si>
  <si>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</si>
  <si>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</si>
  <si>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</si>
  <si>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</si>
  <si>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</si>
  <si>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</si>
  <si>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</si>
  <si>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</si>
  <si>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</si>
  <si>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</si>
  <si>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</si>
  <si>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</si>
  <si>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</si>
  <si>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</si>
  <si>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</si>
  <si>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</si>
  <si>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</si>
  <si>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</si>
  <si>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</si>
  <si>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</si>
  <si>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</si>
  <si>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</si>
  <si>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</si>
  <si>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</si>
  <si>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</si>
  <si>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</si>
  <si>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</si>
  <si>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</si>
  <si>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</si>
  <si>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</si>
  <si>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</si>
  <si>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</si>
  <si>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</si>
  <si>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</si>
  <si>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</si>
  <si>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</si>
  <si>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</si>
  <si>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</si>
  <si>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</si>
  <si>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</si>
  <si>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</si>
  <si>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</si>
  <si>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</si>
  <si>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</si>
  <si>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</si>
  <si>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</si>
  <si>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</si>
  <si>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</si>
  <si>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</si>
  <si>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</si>
  <si>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</si>
  <si>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</si>
  <si>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</si>
  <si>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</si>
  <si>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</si>
  <si>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</si>
  <si>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</si>
  <si>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</si>
  <si>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</si>
  <si>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</si>
  <si>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</si>
  <si>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</si>
  <si>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</si>
  <si>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</si>
  <si>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</si>
  <si>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</si>
  <si>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</si>
  <si>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</si>
  <si>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</si>
  <si>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</si>
  <si>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</si>
  <si>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</si>
  <si>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</si>
  <si>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</si>
  <si>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</si>
  <si>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</si>
  <si>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</si>
  <si>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</si>
  <si>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</si>
  <si>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</si>
  <si>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</si>
  <si>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</si>
  <si>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</si>
  <si>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</si>
  <si>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</si>
  <si>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</si>
  <si>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</si>
  <si>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</si>
  <si>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</si>
  <si>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</si>
  <si>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</si>
  <si>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</si>
  <si>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</si>
  <si>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</si>
  <si>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</si>
  <si>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</si>
  <si>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</si>
  <si>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Longa Permanência - Diárias</t>
  </si>
  <si>
    <t>Doppler - Membros Superiores, Inferiores e Carótidas</t>
  </si>
  <si>
    <t>Internação Hospitalares (OFERTAS)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</si>
  <si>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</si>
  <si>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</si>
  <si>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</si>
  <si>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</si>
  <si>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</si>
  <si>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</si>
  <si>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</si>
  <si>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</si>
  <si>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</si>
  <si>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</si>
  <si>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</si>
  <si>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</si>
  <si>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</si>
  <si>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</si>
  <si>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</si>
  <si>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</si>
  <si>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</si>
  <si>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</si>
  <si>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</si>
  <si>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</si>
  <si>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</si>
  <si>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</si>
  <si>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</si>
  <si>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</si>
  <si>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</si>
  <si>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</si>
  <si>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</si>
  <si>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</si>
  <si>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</si>
  <si>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</si>
  <si>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</si>
  <si>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</si>
  <si>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</si>
  <si>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</si>
  <si>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</si>
  <si>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</si>
  <si>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</si>
  <si>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Valor Financeiro da perda de medicamentos padronizados por validade expirada (R$)</t>
  </si>
  <si>
    <t>N° de pacientes assistidos pelo SAD readmitidos em unidade hospitalar</t>
  </si>
  <si>
    <t>Realizados</t>
  </si>
  <si>
    <t>Ultrassonografia</t>
  </si>
  <si>
    <t>Anatomia Patológica</t>
  </si>
  <si>
    <t>Serviço Social</t>
  </si>
  <si>
    <t>06. Taxa de Acurácia de Estoque</t>
  </si>
  <si>
    <t>Consultas Multiprofissionais na Atenção Especializada por especialidade</t>
  </si>
  <si>
    <t>Consultas Médicas na Atenção Especializada
por especialidade</t>
  </si>
  <si>
    <t>Clínica Médica</t>
  </si>
  <si>
    <t>Endocrinologia</t>
  </si>
  <si>
    <t>Oferta para
Regulação</t>
  </si>
  <si>
    <t>NPMC</t>
  </si>
  <si>
    <t>Exames Oftalmológicos</t>
  </si>
  <si>
    <t>Mônica Ribeiro Costa</t>
  </si>
  <si>
    <t>Coleta para Biópsia - Procedimento</t>
  </si>
  <si>
    <t>Atendimentos Odontológicos - Consultas
(Pediatria, Endodontia e PNE)</t>
  </si>
  <si>
    <t>Sessões Especializadas (exceto Educação Física)</t>
  </si>
  <si>
    <t>Serviço de Apoio Diagnóstico e Terapêutico
SADT Interno - Internação (REALIZADOS)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</si>
  <si>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</si>
  <si>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</si>
  <si>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</si>
  <si>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</si>
  <si>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</si>
  <si>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</si>
  <si>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Serviço de Apoio Diagnóstico e Terapêutico Externo (OFERTAS) ¹</t>
  </si>
  <si>
    <t>NOTA EXPLICATIVA: ¹
SADT Externo Ofertado para REGULAÇÃO, refere-se as vagas ofertadas para o Complexo Regulador do Estado de Goiás.</t>
  </si>
  <si>
    <t>Escleroterapia</t>
  </si>
  <si>
    <t>Diretora Geral e Técnica HDS</t>
  </si>
  <si>
    <t>Não possui meta contratada, porém, deve ser informado à SES mensalmente.</t>
  </si>
  <si>
    <t>NOVEMBRO/2024</t>
  </si>
  <si>
    <t>Valor financeiro de medicamentos inventariado no 
período (R$)</t>
  </si>
  <si>
    <t>INDICADORES E METAS DE PRODUÇÃO - DEZEMBRO/2024 
11° TERMO ADITIVO</t>
  </si>
  <si>
    <t>1° a 31/12</t>
  </si>
  <si>
    <t>INDICADORES DE DESEMPENHO - DEZEMBRO/2024 
11° TERMO ADITIVO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</si>
  <si>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DEZEMBRO/2024,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DEZEMBRO/2024 será apresentada no Portfólio de</t>
    </r>
    <r>
      <rPr>
        <b/>
        <sz val="12"/>
        <color rgb="FF000000"/>
        <rFont val="Arial"/>
        <family val="2"/>
      </rPr>
      <t xml:space="preserve"> JANEIRO/2025.</t>
    </r>
  </si>
  <si>
    <t xml:space="preserve">N° de pacientes desospitalizados encaminhados para a rede de atenção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</si>
</sst>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4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9" fillId="0" borderId="0" applyNumberFormat="0" applyBorder="0" applyProtection="0"/>
    <xf numFmtId="0" fontId="20" fillId="7" borderId="0" applyNumberFormat="0" applyBorder="0" applyProtection="0"/>
    <xf numFmtId="0" fontId="20" fillId="8" borderId="0" applyNumberFormat="0" applyBorder="0" applyProtection="0"/>
    <xf numFmtId="0" fontId="17" fillId="9" borderId="0" applyNumberFormat="0" applyFont="0" applyBorder="0" applyProtection="0"/>
    <xf numFmtId="0" fontId="21" fillId="10" borderId="0" applyNumberFormat="0" applyBorder="0" applyProtection="0"/>
    <xf numFmtId="0" fontId="22" fillId="11" borderId="0" applyNumberFormat="0" applyBorder="0" applyProtection="0"/>
    <xf numFmtId="0" fontId="23" fillId="0" borderId="0" applyNumberFormat="0" applyBorder="0" applyProtection="0"/>
    <xf numFmtId="0" fontId="24" fillId="12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7" fillId="0" borderId="0" applyNumberFormat="0" applyBorder="0" applyProtection="0"/>
    <xf numFmtId="0" fontId="27" fillId="0" borderId="0" applyNumberFormat="0" applyBorder="0" applyProtection="0"/>
    <xf numFmtId="0" fontId="28" fillId="13" borderId="0" applyNumberFormat="0" applyBorder="0" applyProtection="0"/>
    <xf numFmtId="0" fontId="29" fillId="13" borderId="9" applyNumberFormat="0" applyProtection="0"/>
    <xf numFmtId="0" fontId="30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1" fillId="0" borderId="0" applyNumberFormat="0" applyBorder="0" applyProtection="0"/>
    <xf numFmtId="9" fontId="17" fillId="0" borderId="0" applyFont="0" applyFill="0" applyBorder="0" applyAlignment="0" applyProtection="0"/>
  </cellStyleXfs>
  <cellXfs count="18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2" fillId="5" borderId="0" xfId="1" applyFont="1" applyFill="1" applyAlignment="1">
      <alignment horizontal="center" vertical="center"/>
    </xf>
    <xf numFmtId="0" fontId="32" fillId="5" borderId="0" xfId="1" applyFont="1" applyFill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2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7" fillId="5" borderId="0" xfId="1" applyFill="1"/>
    <xf numFmtId="10" fontId="10" fillId="5" borderId="0" xfId="22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3" fillId="5" borderId="0" xfId="1" applyFont="1" applyFill="1" applyAlignment="1">
      <alignment horizontal="center" vertical="center" wrapText="1"/>
    </xf>
    <xf numFmtId="0" fontId="33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1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7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3" fontId="1" fillId="17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horizontal="justify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49" fontId="2" fillId="14" borderId="4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2" applyNumberFormat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10" fontId="2" fillId="5" borderId="4" xfId="3" applyNumberFormat="1" applyFont="1" applyFill="1" applyBorder="1" applyAlignment="1">
      <alignment horizontal="center" vertical="center" wrapText="1"/>
    </xf>
    <xf numFmtId="10" fontId="2" fillId="5" borderId="6" xfId="3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0" borderId="0" xfId="1" applyFont="1" applyAlignment="1">
      <alignment horizontal="justify" vertical="center" wrapText="1"/>
    </xf>
    <xf numFmtId="0" fontId="15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</cellXfs>
  <cellStyles count="23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" xfId="12" xr:uid="{00000000-0005-0000-0000-000008000000}"/>
    <cellStyle name="Heading 1" xfId="13" xr:uid="{00000000-0005-0000-0000-000009000000}"/>
    <cellStyle name="Heading 2" xfId="14" xr:uid="{00000000-0005-0000-0000-00000A000000}"/>
    <cellStyle name="Hyperlink" xfId="15" xr:uid="{00000000-0005-0000-0000-00000B000000}"/>
    <cellStyle name="Neutral" xfId="16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7" xr:uid="{00000000-0005-0000-0000-000010000000}"/>
    <cellStyle name="Porcentagem" xfId="3" builtinId="5"/>
    <cellStyle name="Porcentagem 2" xfId="22" xr:uid="{00000000-0005-0000-0000-000012000000}"/>
    <cellStyle name="Result" xfId="18" xr:uid="{00000000-0005-0000-0000-000013000000}"/>
    <cellStyle name="Status" xfId="19" xr:uid="{00000000-0005-0000-0000-000014000000}"/>
    <cellStyle name="Text" xfId="20" xr:uid="{00000000-0005-0000-0000-000015000000}"/>
    <cellStyle name="Warning" xfId="21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3372971</xdr:colOff>
      <xdr:row>0</xdr:row>
      <xdr:rowOff>324971</xdr:rowOff>
    </xdr:from>
    <xdr:to>
      <xdr:col>5</xdr:col>
      <xdr:colOff>145676</xdr:colOff>
      <xdr:row>2</xdr:row>
      <xdr:rowOff>321255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324971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6" ht="46.5" customHeight="1" x14ac:dyDescent="0.3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26" ht="31.5" customHeight="1" x14ac:dyDescent="0.3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7" ht="42" customHeight="1" x14ac:dyDescent="0.35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7" ht="33.75" customHeight="1" x14ac:dyDescent="0.35">
      <c r="B3" s="120" t="s">
        <v>45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s="2" customFormat="1" ht="15" customHeight="1" x14ac:dyDescent="0.35">
      <c r="B4" s="110" t="s">
        <v>46</v>
      </c>
      <c r="C4" s="110" t="s">
        <v>47</v>
      </c>
      <c r="D4" s="114" t="s">
        <v>48</v>
      </c>
      <c r="E4" s="114"/>
      <c r="F4" s="114"/>
      <c r="G4" s="114"/>
      <c r="H4" s="110" t="s">
        <v>49</v>
      </c>
      <c r="I4" s="114" t="s">
        <v>48</v>
      </c>
      <c r="J4" s="114"/>
      <c r="K4" s="114"/>
      <c r="L4" s="114"/>
      <c r="M4" s="114"/>
      <c r="N4" s="114"/>
      <c r="O4" s="114"/>
      <c r="P4" s="114"/>
      <c r="Q4" s="114"/>
    </row>
    <row r="5" spans="2:17" s="2" customFormat="1" ht="29.25" customHeight="1" x14ac:dyDescent="0.35">
      <c r="B5" s="110"/>
      <c r="C5" s="110"/>
      <c r="D5" s="8" t="s">
        <v>3</v>
      </c>
      <c r="E5" s="8" t="s">
        <v>4</v>
      </c>
      <c r="F5" s="8" t="s">
        <v>50</v>
      </c>
      <c r="G5" s="8" t="s">
        <v>51</v>
      </c>
      <c r="H5" s="110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2" t="s">
        <v>54</v>
      </c>
      <c r="C6" s="10" t="s">
        <v>55</v>
      </c>
      <c r="D6" s="109">
        <v>547</v>
      </c>
      <c r="E6" s="109">
        <v>493</v>
      </c>
      <c r="F6" s="109">
        <v>459</v>
      </c>
      <c r="G6" s="109">
        <v>527</v>
      </c>
      <c r="H6" s="111">
        <v>516</v>
      </c>
      <c r="I6" s="107">
        <v>510</v>
      </c>
      <c r="J6" s="107">
        <v>527</v>
      </c>
      <c r="K6" s="107">
        <v>510</v>
      </c>
      <c r="L6" s="107">
        <v>527</v>
      </c>
      <c r="M6" s="108" t="s">
        <v>56</v>
      </c>
      <c r="N6" s="107">
        <v>480</v>
      </c>
      <c r="O6" s="107">
        <v>496</v>
      </c>
      <c r="P6" s="107">
        <v>480</v>
      </c>
      <c r="Q6" s="107">
        <v>496</v>
      </c>
    </row>
    <row r="7" spans="2:17" s="2" customFormat="1" ht="29.25" customHeight="1" x14ac:dyDescent="0.35">
      <c r="B7" s="112"/>
      <c r="C7" s="10" t="s">
        <v>57</v>
      </c>
      <c r="D7" s="109"/>
      <c r="E7" s="109"/>
      <c r="F7" s="109"/>
      <c r="G7" s="109"/>
      <c r="H7" s="111"/>
      <c r="I7" s="107"/>
      <c r="J7" s="107"/>
      <c r="K7" s="107"/>
      <c r="L7" s="107"/>
      <c r="M7" s="108"/>
      <c r="N7" s="107"/>
      <c r="O7" s="107"/>
      <c r="P7" s="107"/>
      <c r="Q7" s="107"/>
    </row>
    <row r="8" spans="2:17" s="2" customFormat="1" ht="13.5" customHeight="1" x14ac:dyDescent="0.3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2:17" s="2" customFormat="1" ht="15" customHeight="1" x14ac:dyDescent="0.35">
      <c r="B9" s="110" t="s">
        <v>58</v>
      </c>
      <c r="C9" s="110" t="s">
        <v>47</v>
      </c>
      <c r="D9" s="113" t="s">
        <v>48</v>
      </c>
      <c r="E9" s="113"/>
      <c r="F9" s="113"/>
      <c r="G9" s="113"/>
      <c r="H9" s="110" t="s">
        <v>49</v>
      </c>
      <c r="I9" s="114" t="s">
        <v>48</v>
      </c>
      <c r="J9" s="114"/>
      <c r="K9" s="114"/>
      <c r="L9" s="114"/>
      <c r="M9" s="114"/>
      <c r="N9" s="114"/>
      <c r="O9" s="114"/>
      <c r="P9" s="114"/>
      <c r="Q9" s="114"/>
    </row>
    <row r="10" spans="2:17" s="2" customFormat="1" ht="27" customHeight="1" x14ac:dyDescent="0.35">
      <c r="B10" s="110"/>
      <c r="C10" s="110"/>
      <c r="D10" s="8" t="s">
        <v>3</v>
      </c>
      <c r="E10" s="8" t="s">
        <v>4</v>
      </c>
      <c r="F10" s="8" t="s">
        <v>50</v>
      </c>
      <c r="G10" s="8" t="s">
        <v>51</v>
      </c>
      <c r="H10" s="110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2:17" s="2" customFormat="1" ht="15" customHeight="1" x14ac:dyDescent="0.35">
      <c r="B14" s="110" t="s">
        <v>64</v>
      </c>
      <c r="C14" s="110" t="s">
        <v>47</v>
      </c>
      <c r="D14" s="113" t="s">
        <v>48</v>
      </c>
      <c r="E14" s="113"/>
      <c r="F14" s="113"/>
      <c r="G14" s="113"/>
      <c r="H14" s="110" t="s">
        <v>49</v>
      </c>
      <c r="I14" s="114" t="s">
        <v>48</v>
      </c>
      <c r="J14" s="114"/>
      <c r="K14" s="114"/>
      <c r="L14" s="114"/>
      <c r="M14" s="114"/>
      <c r="N14" s="114"/>
      <c r="O14" s="114"/>
      <c r="P14" s="114"/>
      <c r="Q14" s="114"/>
    </row>
    <row r="15" spans="2:17" s="2" customFormat="1" ht="30.75" customHeight="1" x14ac:dyDescent="0.35">
      <c r="B15" s="110"/>
      <c r="C15" s="110"/>
      <c r="D15" s="8" t="s">
        <v>3</v>
      </c>
      <c r="E15" s="8" t="s">
        <v>4</v>
      </c>
      <c r="F15" s="8" t="s">
        <v>50</v>
      </c>
      <c r="G15" s="8" t="s">
        <v>51</v>
      </c>
      <c r="H15" s="110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2:17" s="2" customFormat="1" ht="15.75" customHeight="1" x14ac:dyDescent="0.35">
      <c r="B18" s="110" t="s">
        <v>70</v>
      </c>
      <c r="C18" s="110" t="s">
        <v>47</v>
      </c>
      <c r="D18" s="113" t="s">
        <v>48</v>
      </c>
      <c r="E18" s="113"/>
      <c r="F18" s="113"/>
      <c r="G18" s="113"/>
      <c r="H18" s="110" t="s">
        <v>49</v>
      </c>
      <c r="I18" s="114" t="s">
        <v>48</v>
      </c>
      <c r="J18" s="114"/>
      <c r="K18" s="114"/>
      <c r="L18" s="114"/>
      <c r="M18" s="114"/>
      <c r="N18" s="114"/>
      <c r="O18" s="114"/>
      <c r="P18" s="114"/>
      <c r="Q18" s="114"/>
    </row>
    <row r="19" spans="2:17" s="2" customFormat="1" ht="36" customHeight="1" x14ac:dyDescent="0.35">
      <c r="B19" s="110"/>
      <c r="C19" s="110"/>
      <c r="D19" s="8" t="s">
        <v>3</v>
      </c>
      <c r="E19" s="8" t="s">
        <v>4</v>
      </c>
      <c r="F19" s="8" t="s">
        <v>50</v>
      </c>
      <c r="G19" s="8" t="s">
        <v>51</v>
      </c>
      <c r="H19" s="110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s="2" customFormat="1" ht="15" customHeight="1" x14ac:dyDescent="0.35">
      <c r="B22" s="110" t="s">
        <v>76</v>
      </c>
      <c r="C22" s="110" t="s">
        <v>47</v>
      </c>
      <c r="D22" s="113" t="s">
        <v>48</v>
      </c>
      <c r="E22" s="113"/>
      <c r="F22" s="113"/>
      <c r="G22" s="113"/>
      <c r="H22" s="110" t="s">
        <v>49</v>
      </c>
      <c r="I22" s="114" t="s">
        <v>48</v>
      </c>
      <c r="J22" s="114"/>
      <c r="K22" s="114"/>
      <c r="L22" s="114"/>
      <c r="M22" s="114"/>
      <c r="N22" s="114"/>
      <c r="O22" s="114"/>
      <c r="P22" s="114"/>
      <c r="Q22" s="114"/>
    </row>
    <row r="23" spans="2:17" s="2" customFormat="1" ht="30.75" customHeight="1" x14ac:dyDescent="0.35">
      <c r="B23" s="110"/>
      <c r="C23" s="110"/>
      <c r="D23" s="8" t="s">
        <v>3</v>
      </c>
      <c r="E23" s="8" t="s">
        <v>4</v>
      </c>
      <c r="F23" s="8" t="s">
        <v>50</v>
      </c>
      <c r="G23" s="8" t="s">
        <v>51</v>
      </c>
      <c r="H23" s="110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B1:Q1"/>
    <mergeCell ref="B2:Q2"/>
    <mergeCell ref="B3:Q3"/>
    <mergeCell ref="D4:G4"/>
    <mergeCell ref="I4:Q4"/>
    <mergeCell ref="B4:B5"/>
    <mergeCell ref="C4:C5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E6:E7"/>
    <mergeCell ref="F6:F7"/>
    <mergeCell ref="G6:G7"/>
    <mergeCell ref="H4:H5"/>
    <mergeCell ref="H6:H7"/>
    <mergeCell ref="N6:N7"/>
    <mergeCell ref="O6:O7"/>
    <mergeCell ref="P6:P7"/>
    <mergeCell ref="Q6:Q7"/>
    <mergeCell ref="I6:I7"/>
    <mergeCell ref="J6:J7"/>
    <mergeCell ref="K6:K7"/>
    <mergeCell ref="L6:L7"/>
    <mergeCell ref="M6:M7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1"/>
  <sheetViews>
    <sheetView tabSelected="1" showWhiteSpace="0" view="pageBreakPreview" topLeftCell="B1" zoomScale="85" zoomScaleNormal="85" zoomScaleSheetLayoutView="85" workbookViewId="0">
      <selection activeCell="D45" sqref="D45:E45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40.26953125" style="2" customWidth="1"/>
    <col min="4" max="4" width="27.1796875" style="2" customWidth="1"/>
    <col min="5" max="5" width="28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147"/>
      <c r="C1" s="147"/>
      <c r="D1" s="147"/>
      <c r="E1" s="147"/>
      <c r="F1" s="41"/>
    </row>
    <row r="2" spans="2:9" ht="54" customHeight="1" x14ac:dyDescent="0.35">
      <c r="B2" s="59"/>
      <c r="C2" s="59"/>
      <c r="D2" s="59"/>
      <c r="E2" s="59"/>
      <c r="F2" s="41"/>
    </row>
    <row r="3" spans="2:9" ht="54" customHeight="1" x14ac:dyDescent="0.35">
      <c r="B3" s="59"/>
      <c r="C3" s="59"/>
      <c r="D3" s="59"/>
      <c r="E3" s="59"/>
      <c r="F3" s="41"/>
    </row>
    <row r="4" spans="2:9" ht="47.15" customHeight="1" x14ac:dyDescent="0.35">
      <c r="B4" s="153" t="s">
        <v>114</v>
      </c>
      <c r="C4" s="153"/>
      <c r="D4" s="153"/>
      <c r="E4" s="153"/>
      <c r="F4" s="49"/>
    </row>
    <row r="5" spans="2:9" ht="94.5" customHeight="1" x14ac:dyDescent="0.35">
      <c r="B5" s="152" t="s">
        <v>178</v>
      </c>
      <c r="C5" s="152"/>
      <c r="D5" s="152"/>
      <c r="E5" s="152"/>
      <c r="F5" s="49"/>
    </row>
    <row r="6" spans="2:9" ht="20.149999999999999" customHeight="1" x14ac:dyDescent="0.35">
      <c r="B6" s="148" t="s">
        <v>108</v>
      </c>
      <c r="C6" s="143" t="s">
        <v>168</v>
      </c>
      <c r="D6" s="125" t="s">
        <v>179</v>
      </c>
      <c r="E6" s="125"/>
      <c r="F6" s="41"/>
    </row>
    <row r="7" spans="2:9" ht="20.149999999999999" customHeight="1" x14ac:dyDescent="0.35">
      <c r="B7" s="149"/>
      <c r="C7" s="126"/>
      <c r="D7" s="126"/>
      <c r="E7" s="125"/>
      <c r="F7" s="41"/>
    </row>
    <row r="8" spans="2:9" ht="45.75" customHeight="1" x14ac:dyDescent="0.35">
      <c r="B8" s="50" t="s">
        <v>80</v>
      </c>
      <c r="C8" s="43">
        <v>365</v>
      </c>
      <c r="D8" s="134">
        <v>372</v>
      </c>
      <c r="E8" s="135"/>
      <c r="F8" s="41"/>
      <c r="G8" s="40"/>
      <c r="H8" s="40"/>
    </row>
    <row r="9" spans="2:9" ht="45.75" customHeight="1" x14ac:dyDescent="0.35">
      <c r="B9" s="50" t="s">
        <v>106</v>
      </c>
      <c r="C9" s="43">
        <v>289</v>
      </c>
      <c r="D9" s="134">
        <v>310</v>
      </c>
      <c r="E9" s="135"/>
      <c r="F9" s="41"/>
      <c r="G9" s="40"/>
      <c r="H9" s="40"/>
    </row>
    <row r="10" spans="2:9" ht="37" customHeight="1" x14ac:dyDescent="0.35">
      <c r="B10" s="48" t="s">
        <v>90</v>
      </c>
      <c r="C10" s="51">
        <f>SUM(C8:C9)</f>
        <v>654</v>
      </c>
      <c r="D10" s="150">
        <f>SUM(D8:E9)</f>
        <v>682</v>
      </c>
      <c r="E10" s="151"/>
      <c r="F10" s="41"/>
      <c r="H10" s="40"/>
    </row>
    <row r="11" spans="2:9" ht="40" customHeight="1" x14ac:dyDescent="0.35">
      <c r="B11" s="121"/>
      <c r="C11" s="121"/>
      <c r="D11" s="121"/>
      <c r="E11" s="121"/>
      <c r="F11" s="121"/>
      <c r="I11" s="40"/>
    </row>
    <row r="12" spans="2:9" ht="20.149999999999999" customHeight="1" x14ac:dyDescent="0.35">
      <c r="B12" s="137" t="s">
        <v>58</v>
      </c>
      <c r="C12" s="125" t="s">
        <v>168</v>
      </c>
      <c r="D12" s="125" t="s">
        <v>179</v>
      </c>
      <c r="E12" s="125"/>
      <c r="F12" s="41"/>
      <c r="H12" s="40"/>
    </row>
    <row r="13" spans="2:9" ht="20.149999999999999" customHeight="1" x14ac:dyDescent="0.35">
      <c r="B13" s="137"/>
      <c r="C13" s="125"/>
      <c r="D13" s="126"/>
      <c r="E13" s="125"/>
      <c r="F13" s="41"/>
      <c r="H13" s="40"/>
    </row>
    <row r="14" spans="2:9" ht="40" customHeight="1" x14ac:dyDescent="0.35">
      <c r="B14" s="46" t="s">
        <v>81</v>
      </c>
      <c r="C14" s="43">
        <v>3300</v>
      </c>
      <c r="D14" s="134">
        <v>3154</v>
      </c>
      <c r="E14" s="135"/>
      <c r="F14" s="41"/>
      <c r="H14" s="40"/>
    </row>
    <row r="15" spans="2:9" ht="40" customHeight="1" x14ac:dyDescent="0.35">
      <c r="B15" s="46" t="s">
        <v>82</v>
      </c>
      <c r="C15" s="43">
        <v>1500</v>
      </c>
      <c r="D15" s="134">
        <v>1497</v>
      </c>
      <c r="E15" s="135"/>
      <c r="F15" s="41"/>
      <c r="H15" s="40"/>
    </row>
    <row r="16" spans="2:9" ht="40" customHeight="1" x14ac:dyDescent="0.35">
      <c r="B16" s="50" t="s">
        <v>162</v>
      </c>
      <c r="C16" s="99">
        <v>130</v>
      </c>
      <c r="D16" s="134">
        <v>159</v>
      </c>
      <c r="E16" s="135"/>
      <c r="F16" s="41"/>
      <c r="H16" s="40"/>
    </row>
    <row r="17" spans="2:9" ht="40" customHeight="1" x14ac:dyDescent="0.35">
      <c r="B17" s="50" t="s">
        <v>124</v>
      </c>
      <c r="C17" s="43">
        <v>390</v>
      </c>
      <c r="D17" s="134">
        <v>689</v>
      </c>
      <c r="E17" s="135"/>
      <c r="F17" s="41"/>
      <c r="H17" s="40"/>
    </row>
    <row r="18" spans="2:9" ht="40" customHeight="1" x14ac:dyDescent="0.35">
      <c r="B18" s="46" t="s">
        <v>170</v>
      </c>
      <c r="C18" s="99">
        <v>5500</v>
      </c>
      <c r="D18" s="134">
        <v>5246</v>
      </c>
      <c r="E18" s="135"/>
      <c r="F18" s="41"/>
      <c r="H18" s="40"/>
    </row>
    <row r="19" spans="2:9" ht="40" customHeight="1" x14ac:dyDescent="0.35">
      <c r="B19" s="48" t="s">
        <v>90</v>
      </c>
      <c r="C19" s="43">
        <f>SUM(C14:C18)</f>
        <v>10820</v>
      </c>
      <c r="D19" s="145">
        <f>SUM(D14:E18)</f>
        <v>10745</v>
      </c>
      <c r="E19" s="146"/>
      <c r="F19" s="41"/>
      <c r="H19" s="40"/>
    </row>
    <row r="20" spans="2:9" ht="29.25" customHeight="1" x14ac:dyDescent="0.35">
      <c r="B20" s="52"/>
      <c r="C20" s="121"/>
      <c r="D20" s="121"/>
      <c r="E20" s="121"/>
      <c r="F20" s="121"/>
      <c r="I20" s="40"/>
    </row>
    <row r="21" spans="2:9" ht="15" customHeight="1" x14ac:dyDescent="0.35">
      <c r="B21" s="137" t="s">
        <v>70</v>
      </c>
      <c r="C21" s="125" t="s">
        <v>168</v>
      </c>
      <c r="D21" s="125" t="s">
        <v>179</v>
      </c>
      <c r="E21" s="125"/>
      <c r="F21" s="41"/>
      <c r="H21" s="40"/>
    </row>
    <row r="22" spans="2:9" ht="23.25" customHeight="1" x14ac:dyDescent="0.35">
      <c r="B22" s="137"/>
      <c r="C22" s="125"/>
      <c r="D22" s="126"/>
      <c r="E22" s="125"/>
      <c r="F22" s="41"/>
      <c r="H22" s="40"/>
    </row>
    <row r="23" spans="2:9" ht="34.5" customHeight="1" x14ac:dyDescent="0.35">
      <c r="B23" s="46" t="s">
        <v>163</v>
      </c>
      <c r="C23" s="51">
        <v>2500</v>
      </c>
      <c r="D23" s="154">
        <v>2270</v>
      </c>
      <c r="E23" s="155"/>
      <c r="F23" s="41"/>
      <c r="H23" s="40"/>
    </row>
    <row r="24" spans="2:9" ht="30" customHeight="1" x14ac:dyDescent="0.35">
      <c r="B24" s="98"/>
      <c r="C24" s="60"/>
      <c r="D24" s="101"/>
      <c r="E24" s="101"/>
      <c r="F24" s="41"/>
      <c r="H24" s="40"/>
    </row>
    <row r="25" spans="2:9" ht="34.5" customHeight="1" x14ac:dyDescent="0.35">
      <c r="B25" s="137" t="s">
        <v>171</v>
      </c>
      <c r="C25" s="125" t="s">
        <v>168</v>
      </c>
      <c r="D25" s="143" t="s">
        <v>157</v>
      </c>
      <c r="E25" s="143" t="s">
        <v>148</v>
      </c>
      <c r="F25" s="41"/>
      <c r="H25" s="40"/>
    </row>
    <row r="26" spans="2:9" ht="21.75" customHeight="1" x14ac:dyDescent="0.35">
      <c r="B26" s="137"/>
      <c r="C26" s="125"/>
      <c r="D26" s="126"/>
      <c r="E26" s="126"/>
      <c r="F26" s="41"/>
      <c r="H26" s="40"/>
    </row>
    <row r="27" spans="2:9" ht="40" customHeight="1" x14ac:dyDescent="0.35">
      <c r="B27" s="46" t="s">
        <v>107</v>
      </c>
      <c r="C27" s="43">
        <v>60</v>
      </c>
      <c r="D27" s="64">
        <v>60</v>
      </c>
      <c r="E27" s="64">
        <v>2</v>
      </c>
      <c r="F27" s="41"/>
      <c r="H27" s="40"/>
    </row>
    <row r="28" spans="2:9" ht="40" customHeight="1" x14ac:dyDescent="0.35">
      <c r="B28" s="46" t="s">
        <v>149</v>
      </c>
      <c r="C28" s="43">
        <v>30</v>
      </c>
      <c r="D28" s="64">
        <v>30</v>
      </c>
      <c r="E28" s="64">
        <v>1</v>
      </c>
      <c r="F28" s="41"/>
      <c r="H28" s="40"/>
    </row>
    <row r="29" spans="2:9" ht="40" customHeight="1" x14ac:dyDescent="0.35">
      <c r="B29" s="48" t="s">
        <v>90</v>
      </c>
      <c r="C29" s="43">
        <f>SUM(C27:C28)</f>
        <v>90</v>
      </c>
      <c r="D29" s="43">
        <f>SUM(D27:D28)</f>
        <v>90</v>
      </c>
      <c r="E29" s="43">
        <f>SUM(E27:E28)</f>
        <v>3</v>
      </c>
      <c r="F29" s="41"/>
      <c r="H29" s="40"/>
    </row>
    <row r="30" spans="2:9" ht="41.25" customHeight="1" x14ac:dyDescent="0.35">
      <c r="B30" s="158"/>
      <c r="C30" s="158"/>
      <c r="D30" s="158"/>
      <c r="E30" s="158"/>
      <c r="F30" s="53"/>
    </row>
    <row r="31" spans="2:9" ht="15" customHeight="1" x14ac:dyDescent="0.35">
      <c r="B31" s="137" t="s">
        <v>167</v>
      </c>
      <c r="C31" s="125" t="s">
        <v>168</v>
      </c>
      <c r="D31" s="125" t="s">
        <v>179</v>
      </c>
      <c r="E31" s="125"/>
      <c r="F31" s="41"/>
    </row>
    <row r="32" spans="2:9" ht="26.15" customHeight="1" x14ac:dyDescent="0.35">
      <c r="B32" s="137"/>
      <c r="C32" s="125"/>
      <c r="D32" s="126"/>
      <c r="E32" s="125"/>
      <c r="F32" s="41"/>
    </row>
    <row r="33" spans="2:8" ht="34.5" customHeight="1" x14ac:dyDescent="0.35">
      <c r="B33" s="45" t="s">
        <v>115</v>
      </c>
      <c r="C33" s="51">
        <v>180</v>
      </c>
      <c r="D33" s="154">
        <v>164</v>
      </c>
      <c r="E33" s="155"/>
      <c r="F33" s="41"/>
      <c r="H33" s="40"/>
    </row>
    <row r="34" spans="2:8" ht="40.4" customHeight="1" x14ac:dyDescent="0.35">
      <c r="B34" s="44"/>
      <c r="C34" s="60"/>
      <c r="D34" s="60"/>
      <c r="E34" s="60"/>
      <c r="F34" s="41"/>
      <c r="H34" s="40"/>
    </row>
    <row r="35" spans="2:8" ht="21" customHeight="1" x14ac:dyDescent="0.35">
      <c r="B35" s="137" t="s">
        <v>154</v>
      </c>
      <c r="C35" s="141" t="s">
        <v>168</v>
      </c>
      <c r="D35" s="125" t="s">
        <v>179</v>
      </c>
      <c r="E35" s="125"/>
      <c r="F35" s="41"/>
    </row>
    <row r="36" spans="2:8" ht="27.75" customHeight="1" x14ac:dyDescent="0.35">
      <c r="B36" s="137"/>
      <c r="C36" s="141"/>
      <c r="D36" s="126"/>
      <c r="E36" s="125"/>
      <c r="F36" s="41"/>
    </row>
    <row r="37" spans="2:8" ht="28" customHeight="1" x14ac:dyDescent="0.35">
      <c r="B37" s="46" t="s">
        <v>84</v>
      </c>
      <c r="C37" s="142">
        <v>3300</v>
      </c>
      <c r="D37" s="156">
        <v>243</v>
      </c>
      <c r="E37" s="157"/>
      <c r="F37" s="41"/>
    </row>
    <row r="38" spans="2:8" ht="28" customHeight="1" x14ac:dyDescent="0.35">
      <c r="B38" s="46" t="s">
        <v>85</v>
      </c>
      <c r="C38" s="142"/>
      <c r="D38" s="134">
        <v>306</v>
      </c>
      <c r="E38" s="135"/>
      <c r="F38" s="41"/>
    </row>
    <row r="39" spans="2:8" ht="28" customHeight="1" x14ac:dyDescent="0.35">
      <c r="B39" s="46" t="s">
        <v>155</v>
      </c>
      <c r="C39" s="142"/>
      <c r="D39" s="134">
        <v>11</v>
      </c>
      <c r="E39" s="135"/>
      <c r="F39" s="41"/>
    </row>
    <row r="40" spans="2:8" ht="28" customHeight="1" x14ac:dyDescent="0.35">
      <c r="B40" s="46" t="s">
        <v>86</v>
      </c>
      <c r="C40" s="142"/>
      <c r="D40" s="134">
        <v>620</v>
      </c>
      <c r="E40" s="135"/>
      <c r="F40" s="41"/>
    </row>
    <row r="41" spans="2:8" ht="28" customHeight="1" x14ac:dyDescent="0.35">
      <c r="B41" s="46" t="s">
        <v>156</v>
      </c>
      <c r="C41" s="142"/>
      <c r="D41" s="134">
        <v>301</v>
      </c>
      <c r="E41" s="135"/>
      <c r="F41" s="41"/>
    </row>
    <row r="42" spans="2:8" ht="28" customHeight="1" x14ac:dyDescent="0.35">
      <c r="B42" s="46" t="s">
        <v>87</v>
      </c>
      <c r="C42" s="142"/>
      <c r="D42" s="134">
        <v>238</v>
      </c>
      <c r="E42" s="135"/>
      <c r="F42" s="41"/>
    </row>
    <row r="43" spans="2:8" ht="28" customHeight="1" x14ac:dyDescent="0.35">
      <c r="B43" s="46" t="s">
        <v>126</v>
      </c>
      <c r="C43" s="142"/>
      <c r="D43" s="134">
        <v>15</v>
      </c>
      <c r="E43" s="135"/>
      <c r="F43" s="41"/>
    </row>
    <row r="44" spans="2:8" ht="28" customHeight="1" x14ac:dyDescent="0.35">
      <c r="B44" s="46" t="s">
        <v>88</v>
      </c>
      <c r="C44" s="142"/>
      <c r="D44" s="134">
        <v>496</v>
      </c>
      <c r="E44" s="135"/>
      <c r="F44" s="41"/>
    </row>
    <row r="45" spans="2:8" ht="28" customHeight="1" x14ac:dyDescent="0.35">
      <c r="B45" s="46" t="s">
        <v>116</v>
      </c>
      <c r="C45" s="142"/>
      <c r="D45" s="134">
        <v>602</v>
      </c>
      <c r="E45" s="135"/>
      <c r="F45" s="41"/>
    </row>
    <row r="46" spans="2:8" ht="28" customHeight="1" x14ac:dyDescent="0.35">
      <c r="B46" s="46" t="s">
        <v>109</v>
      </c>
      <c r="C46" s="142"/>
      <c r="D46" s="134">
        <v>76</v>
      </c>
      <c r="E46" s="135"/>
      <c r="F46" s="41"/>
    </row>
    <row r="47" spans="2:8" ht="28" customHeight="1" x14ac:dyDescent="0.35">
      <c r="B47" s="46" t="s">
        <v>89</v>
      </c>
      <c r="C47" s="142"/>
      <c r="D47" s="134">
        <v>175</v>
      </c>
      <c r="E47" s="135"/>
      <c r="F47" s="41"/>
    </row>
    <row r="48" spans="2:8" ht="28" customHeight="1" x14ac:dyDescent="0.35">
      <c r="B48" s="46" t="s">
        <v>105</v>
      </c>
      <c r="C48" s="142"/>
      <c r="D48" s="134">
        <v>71</v>
      </c>
      <c r="E48" s="135"/>
      <c r="F48" s="41"/>
    </row>
    <row r="49" spans="1:6" ht="30" customHeight="1" x14ac:dyDescent="0.35">
      <c r="B49" s="47" t="s">
        <v>90</v>
      </c>
      <c r="C49" s="43">
        <f>SUM(C37)</f>
        <v>3300</v>
      </c>
      <c r="D49" s="145">
        <f>SUM(D37:E48)</f>
        <v>3154</v>
      </c>
      <c r="E49" s="146"/>
      <c r="F49" s="41"/>
    </row>
    <row r="50" spans="1:6" ht="27" customHeight="1" x14ac:dyDescent="0.35">
      <c r="B50" s="54"/>
      <c r="C50" s="42"/>
      <c r="D50" s="42"/>
      <c r="E50" s="42"/>
      <c r="F50" s="55"/>
    </row>
    <row r="51" spans="1:6" ht="19" customHeight="1" x14ac:dyDescent="0.35">
      <c r="B51" s="137" t="s">
        <v>153</v>
      </c>
      <c r="C51" s="141" t="s">
        <v>168</v>
      </c>
      <c r="D51" s="125" t="s">
        <v>179</v>
      </c>
      <c r="E51" s="125"/>
      <c r="F51" s="41"/>
    </row>
    <row r="52" spans="1:6" ht="36.75" customHeight="1" x14ac:dyDescent="0.35">
      <c r="B52" s="137"/>
      <c r="C52" s="141"/>
      <c r="D52" s="126"/>
      <c r="E52" s="125"/>
      <c r="F52" s="41"/>
    </row>
    <row r="53" spans="1:6" ht="30" customHeight="1" x14ac:dyDescent="0.35">
      <c r="B53" s="95" t="s">
        <v>91</v>
      </c>
      <c r="C53" s="129">
        <v>1500</v>
      </c>
      <c r="D53" s="127">
        <v>3</v>
      </c>
      <c r="E53" s="128"/>
      <c r="F53" s="41"/>
    </row>
    <row r="54" spans="1:6" ht="30" customHeight="1" x14ac:dyDescent="0.35">
      <c r="B54" s="46" t="s">
        <v>92</v>
      </c>
      <c r="C54" s="132"/>
      <c r="D54" s="134">
        <v>1309</v>
      </c>
      <c r="E54" s="135"/>
      <c r="F54" s="41"/>
    </row>
    <row r="55" spans="1:6" ht="30" customHeight="1" x14ac:dyDescent="0.35">
      <c r="B55" s="46" t="s">
        <v>93</v>
      </c>
      <c r="C55" s="132"/>
      <c r="D55" s="134">
        <v>10</v>
      </c>
      <c r="E55" s="135"/>
      <c r="F55" s="41"/>
    </row>
    <row r="56" spans="1:6" ht="30" customHeight="1" x14ac:dyDescent="0.35">
      <c r="B56" s="46" t="s">
        <v>94</v>
      </c>
      <c r="C56" s="132"/>
      <c r="D56" s="134">
        <v>101</v>
      </c>
      <c r="E56" s="135"/>
      <c r="F56" s="41"/>
    </row>
    <row r="57" spans="1:6" ht="30" customHeight="1" x14ac:dyDescent="0.35">
      <c r="B57" s="46" t="s">
        <v>95</v>
      </c>
      <c r="C57" s="132"/>
      <c r="D57" s="134">
        <v>20</v>
      </c>
      <c r="E57" s="135"/>
      <c r="F57" s="41"/>
    </row>
    <row r="58" spans="1:6" ht="30" customHeight="1" x14ac:dyDescent="0.35">
      <c r="B58" s="46" t="s">
        <v>96</v>
      </c>
      <c r="C58" s="132"/>
      <c r="D58" s="134">
        <v>18</v>
      </c>
      <c r="E58" s="135"/>
      <c r="F58" s="41"/>
    </row>
    <row r="59" spans="1:6" ht="30" customHeight="1" x14ac:dyDescent="0.35">
      <c r="B59" s="46" t="s">
        <v>97</v>
      </c>
      <c r="C59" s="132"/>
      <c r="D59" s="134">
        <v>34</v>
      </c>
      <c r="E59" s="135"/>
      <c r="F59" s="41"/>
    </row>
    <row r="60" spans="1:6" ht="30" customHeight="1" x14ac:dyDescent="0.35">
      <c r="B60" s="46" t="s">
        <v>98</v>
      </c>
      <c r="C60" s="130"/>
      <c r="D60" s="134">
        <v>2</v>
      </c>
      <c r="E60" s="135"/>
      <c r="F60" s="41"/>
    </row>
    <row r="61" spans="1:6" ht="30" customHeight="1" x14ac:dyDescent="0.35">
      <c r="B61" s="47" t="s">
        <v>90</v>
      </c>
      <c r="C61" s="58">
        <f>SUM(C53)</f>
        <v>1500</v>
      </c>
      <c r="D61" s="145">
        <f>SUM(D53:E60)</f>
        <v>1497</v>
      </c>
      <c r="E61" s="146"/>
      <c r="F61" s="41"/>
    </row>
    <row r="62" spans="1:6" ht="40.4" customHeight="1" x14ac:dyDescent="0.35">
      <c r="B62" s="121"/>
      <c r="C62" s="121"/>
      <c r="D62" s="121"/>
      <c r="E62" s="121"/>
      <c r="F62" s="121"/>
    </row>
    <row r="63" spans="1:6" ht="8.25" customHeight="1" x14ac:dyDescent="0.35">
      <c r="A63" s="41"/>
      <c r="B63" s="137" t="s">
        <v>153</v>
      </c>
      <c r="C63" s="141" t="s">
        <v>168</v>
      </c>
      <c r="D63" s="125" t="s">
        <v>179</v>
      </c>
      <c r="E63" s="125"/>
      <c r="F63" s="41"/>
    </row>
    <row r="64" spans="1:6" ht="35.25" customHeight="1" x14ac:dyDescent="0.35">
      <c r="A64" s="41"/>
      <c r="B64" s="137"/>
      <c r="C64" s="141"/>
      <c r="D64" s="126"/>
      <c r="E64" s="125"/>
      <c r="F64" s="41"/>
    </row>
    <row r="65" spans="1:6" ht="36.75" customHeight="1" x14ac:dyDescent="0.35">
      <c r="A65" s="41"/>
      <c r="B65" s="46" t="s">
        <v>151</v>
      </c>
      <c r="C65" s="97" t="s">
        <v>158</v>
      </c>
      <c r="D65" s="144">
        <v>179</v>
      </c>
      <c r="E65" s="144"/>
      <c r="F65" s="41"/>
    </row>
    <row r="66" spans="1:6" ht="40.4" customHeight="1" x14ac:dyDescent="0.35">
      <c r="A66" s="41"/>
      <c r="B66" s="131" t="s">
        <v>175</v>
      </c>
      <c r="C66" s="131"/>
      <c r="D66" s="131"/>
      <c r="E66" s="131"/>
      <c r="F66" s="49"/>
    </row>
    <row r="67" spans="1:6" ht="40" customHeight="1" x14ac:dyDescent="0.35">
      <c r="A67" s="41"/>
      <c r="B67" s="98"/>
      <c r="C67" s="98"/>
      <c r="D67" s="98"/>
      <c r="E67" s="98"/>
      <c r="F67" s="49"/>
    </row>
    <row r="68" spans="1:6" ht="32.25" customHeight="1" x14ac:dyDescent="0.35">
      <c r="A68" s="41"/>
      <c r="B68" s="137" t="s">
        <v>58</v>
      </c>
      <c r="C68" s="141" t="s">
        <v>168</v>
      </c>
      <c r="D68" s="125" t="s">
        <v>179</v>
      </c>
      <c r="E68" s="125"/>
      <c r="F68" s="49"/>
    </row>
    <row r="69" spans="1:6" ht="32.25" customHeight="1" x14ac:dyDescent="0.35">
      <c r="A69" s="41"/>
      <c r="B69" s="137"/>
      <c r="C69" s="141"/>
      <c r="D69" s="126"/>
      <c r="E69" s="125"/>
      <c r="F69" s="49"/>
    </row>
    <row r="70" spans="1:6" ht="32.25" customHeight="1" x14ac:dyDescent="0.35">
      <c r="A70" s="41"/>
      <c r="B70" s="46" t="s">
        <v>161</v>
      </c>
      <c r="C70" s="159" t="s">
        <v>158</v>
      </c>
      <c r="D70" s="144">
        <v>156</v>
      </c>
      <c r="E70" s="144"/>
      <c r="F70" s="49"/>
    </row>
    <row r="71" spans="1:6" ht="32.25" customHeight="1" x14ac:dyDescent="0.35">
      <c r="A71" s="41"/>
      <c r="B71" s="46" t="s">
        <v>173</v>
      </c>
      <c r="C71" s="160"/>
      <c r="D71" s="144">
        <v>16</v>
      </c>
      <c r="E71" s="144"/>
      <c r="F71" s="49"/>
    </row>
    <row r="72" spans="1:6" ht="40.4" customHeight="1" x14ac:dyDescent="0.35">
      <c r="A72" s="41"/>
      <c r="B72" s="131" t="s">
        <v>175</v>
      </c>
      <c r="C72" s="131"/>
      <c r="D72" s="131"/>
      <c r="E72" s="131"/>
      <c r="F72" s="49"/>
    </row>
    <row r="73" spans="1:6" ht="40" customHeight="1" x14ac:dyDescent="0.35">
      <c r="A73" s="41"/>
      <c r="B73" s="98"/>
      <c r="C73" s="98"/>
      <c r="D73" s="98"/>
      <c r="E73" s="98"/>
      <c r="F73" s="49"/>
    </row>
    <row r="74" spans="1:6" ht="32.25" customHeight="1" x14ac:dyDescent="0.35">
      <c r="A74" s="41"/>
      <c r="B74" s="137" t="s">
        <v>70</v>
      </c>
      <c r="C74" s="141" t="s">
        <v>168</v>
      </c>
      <c r="D74" s="125" t="s">
        <v>179</v>
      </c>
      <c r="E74" s="125"/>
      <c r="F74" s="49"/>
    </row>
    <row r="75" spans="1:6" ht="32.25" customHeight="1" x14ac:dyDescent="0.35">
      <c r="A75" s="41"/>
      <c r="B75" s="137"/>
      <c r="C75" s="141"/>
      <c r="D75" s="126"/>
      <c r="E75" s="125"/>
      <c r="F75" s="49"/>
    </row>
    <row r="76" spans="1:6" ht="36.75" customHeight="1" x14ac:dyDescent="0.35">
      <c r="A76" s="41"/>
      <c r="B76" s="46" t="s">
        <v>91</v>
      </c>
      <c r="C76" s="97" t="s">
        <v>158</v>
      </c>
      <c r="D76" s="144">
        <v>510</v>
      </c>
      <c r="E76" s="144"/>
      <c r="F76" s="49"/>
    </row>
    <row r="77" spans="1:6" ht="40.4" customHeight="1" x14ac:dyDescent="0.35">
      <c r="A77" s="41"/>
      <c r="B77" s="131" t="s">
        <v>175</v>
      </c>
      <c r="C77" s="131"/>
      <c r="D77" s="131"/>
      <c r="E77" s="131"/>
      <c r="F77" s="49"/>
    </row>
    <row r="78" spans="1:6" ht="44.25" customHeight="1" x14ac:dyDescent="0.35">
      <c r="A78" s="41"/>
      <c r="B78" s="56"/>
      <c r="C78" s="56"/>
      <c r="D78" s="56"/>
      <c r="E78" s="56"/>
      <c r="F78" s="49"/>
    </row>
    <row r="79" spans="1:6" ht="25.5" customHeight="1" x14ac:dyDescent="0.35">
      <c r="B79" s="137" t="s">
        <v>164</v>
      </c>
      <c r="C79" s="125" t="s">
        <v>168</v>
      </c>
      <c r="D79" s="125" t="s">
        <v>179</v>
      </c>
      <c r="E79" s="125"/>
      <c r="F79" s="41"/>
    </row>
    <row r="80" spans="1:6" ht="30" customHeight="1" x14ac:dyDescent="0.35">
      <c r="B80" s="137"/>
      <c r="C80" s="125"/>
      <c r="D80" s="126"/>
      <c r="E80" s="125"/>
      <c r="F80" s="41"/>
    </row>
    <row r="81" spans="2:14" ht="40" customHeight="1" x14ac:dyDescent="0.35">
      <c r="B81" s="95" t="s">
        <v>165</v>
      </c>
      <c r="C81" s="129" t="s">
        <v>83</v>
      </c>
      <c r="D81" s="127">
        <v>316</v>
      </c>
      <c r="E81" s="128"/>
      <c r="F81" s="41"/>
    </row>
    <row r="82" spans="2:14" ht="40" customHeight="1" x14ac:dyDescent="0.35">
      <c r="B82" s="48" t="s">
        <v>90</v>
      </c>
      <c r="C82" s="130"/>
      <c r="D82" s="136">
        <f>SUM(D81:E81)</f>
        <v>316</v>
      </c>
      <c r="E82" s="136"/>
      <c r="F82" s="41"/>
    </row>
    <row r="83" spans="2:14" ht="40.4" customHeight="1" x14ac:dyDescent="0.35">
      <c r="B83" s="131" t="s">
        <v>175</v>
      </c>
      <c r="C83" s="131"/>
      <c r="D83" s="131"/>
      <c r="E83" s="131"/>
      <c r="F83" s="41"/>
    </row>
    <row r="84" spans="2:14" ht="44.25" customHeight="1" x14ac:dyDescent="0.35">
      <c r="B84" s="121"/>
      <c r="C84" s="121"/>
      <c r="D84" s="121"/>
      <c r="E84" s="121"/>
      <c r="F84" s="121"/>
      <c r="M84" s="122"/>
      <c r="N84" s="122"/>
    </row>
    <row r="85" spans="2:14" ht="30" customHeight="1" x14ac:dyDescent="0.35">
      <c r="B85" s="137" t="s">
        <v>166</v>
      </c>
      <c r="C85" s="125" t="s">
        <v>168</v>
      </c>
      <c r="D85" s="125" t="s">
        <v>179</v>
      </c>
      <c r="E85" s="125"/>
      <c r="F85" s="49"/>
    </row>
    <row r="86" spans="2:14" ht="30" customHeight="1" x14ac:dyDescent="0.35">
      <c r="B86" s="137"/>
      <c r="C86" s="125"/>
      <c r="D86" s="126"/>
      <c r="E86" s="125"/>
      <c r="F86" s="49"/>
    </row>
    <row r="87" spans="2:14" ht="40" customHeight="1" x14ac:dyDescent="0.35">
      <c r="B87" s="46" t="s">
        <v>150</v>
      </c>
      <c r="C87" s="132" t="s">
        <v>158</v>
      </c>
      <c r="D87" s="133">
        <v>127</v>
      </c>
      <c r="E87" s="133"/>
      <c r="F87" s="49"/>
    </row>
    <row r="88" spans="2:14" ht="40" customHeight="1" x14ac:dyDescent="0.35">
      <c r="B88" s="46" t="s">
        <v>169</v>
      </c>
      <c r="C88" s="132"/>
      <c r="D88" s="133">
        <v>20</v>
      </c>
      <c r="E88" s="133"/>
      <c r="F88" s="49"/>
    </row>
    <row r="89" spans="2:14" ht="40" customHeight="1" x14ac:dyDescent="0.35">
      <c r="B89" s="46" t="s">
        <v>77</v>
      </c>
      <c r="C89" s="132"/>
      <c r="D89" s="134">
        <v>27</v>
      </c>
      <c r="E89" s="135"/>
      <c r="F89" s="49"/>
    </row>
    <row r="90" spans="2:14" ht="40" customHeight="1" x14ac:dyDescent="0.35">
      <c r="B90" s="46" t="s">
        <v>159</v>
      </c>
      <c r="C90" s="132"/>
      <c r="D90" s="109">
        <v>1783</v>
      </c>
      <c r="E90" s="109"/>
      <c r="F90" s="49"/>
    </row>
    <row r="91" spans="2:14" ht="40" customHeight="1" x14ac:dyDescent="0.35">
      <c r="B91" s="46" t="s">
        <v>149</v>
      </c>
      <c r="C91" s="132"/>
      <c r="D91" s="138">
        <v>0</v>
      </c>
      <c r="E91" s="139"/>
      <c r="F91" s="49"/>
    </row>
    <row r="92" spans="2:14" ht="40" customHeight="1" x14ac:dyDescent="0.35">
      <c r="B92" s="48" t="s">
        <v>90</v>
      </c>
      <c r="C92" s="130"/>
      <c r="D92" s="136">
        <f>SUM(D87:E91)</f>
        <v>1957</v>
      </c>
      <c r="E92" s="136"/>
      <c r="F92" s="49"/>
    </row>
    <row r="93" spans="2:14" ht="40" customHeight="1" x14ac:dyDescent="0.35">
      <c r="B93" s="131" t="s">
        <v>175</v>
      </c>
      <c r="C93" s="131"/>
      <c r="D93" s="131"/>
      <c r="E93" s="131"/>
      <c r="F93" s="49"/>
    </row>
    <row r="94" spans="2:14" ht="14.5" x14ac:dyDescent="0.35">
      <c r="B94" s="49"/>
      <c r="C94" s="49"/>
      <c r="D94" s="49"/>
      <c r="E94" s="49"/>
      <c r="F94" s="49"/>
    </row>
    <row r="95" spans="2:14" ht="23.25" customHeight="1" x14ac:dyDescent="0.35">
      <c r="B95" s="49"/>
      <c r="C95" s="49"/>
      <c r="D95" s="49"/>
      <c r="E95" s="49"/>
      <c r="F95" s="49"/>
    </row>
    <row r="96" spans="2:14" ht="64.5" customHeight="1" x14ac:dyDescent="0.35">
      <c r="B96" s="140" t="s">
        <v>172</v>
      </c>
      <c r="C96" s="140"/>
      <c r="D96" s="140"/>
      <c r="E96" s="140"/>
      <c r="F96" s="49"/>
    </row>
    <row r="97" spans="2:9" ht="136.5" customHeight="1" x14ac:dyDescent="0.35">
      <c r="B97" s="49"/>
      <c r="C97" s="49"/>
      <c r="D97" s="49"/>
      <c r="E97" s="49"/>
      <c r="F97" s="49"/>
    </row>
    <row r="98" spans="2:9" ht="20.25" customHeight="1" x14ac:dyDescent="0.35">
      <c r="B98" s="49"/>
      <c r="C98" s="49"/>
      <c r="D98" s="49"/>
      <c r="E98" s="49"/>
      <c r="F98" s="49"/>
      <c r="G98" s="49"/>
      <c r="H98" s="49"/>
      <c r="I98" s="49"/>
    </row>
    <row r="99" spans="2:9" ht="25.5" customHeight="1" x14ac:dyDescent="0.35">
      <c r="B99" s="123" t="s">
        <v>160</v>
      </c>
      <c r="C99" s="123"/>
      <c r="D99" s="123"/>
      <c r="E99" s="123"/>
      <c r="F99" s="49"/>
      <c r="G99" s="49"/>
      <c r="H99" s="49"/>
      <c r="I99" s="49"/>
    </row>
    <row r="100" spans="2:9" ht="20.25" customHeight="1" x14ac:dyDescent="0.35">
      <c r="B100" s="124" t="s">
        <v>174</v>
      </c>
      <c r="C100" s="124"/>
      <c r="D100" s="124"/>
      <c r="E100" s="124"/>
      <c r="F100" s="53"/>
      <c r="I100" s="49"/>
    </row>
    <row r="101" spans="2:9" ht="17.149999999999999" customHeight="1" x14ac:dyDescent="0.35">
      <c r="B101" s="53"/>
      <c r="C101" s="121"/>
      <c r="D101" s="121"/>
      <c r="E101" s="121"/>
      <c r="F101" s="66"/>
      <c r="I101" s="49"/>
    </row>
    <row r="102" spans="2:9" ht="17.149999999999999" customHeight="1" x14ac:dyDescent="0.35">
      <c r="B102" s="65"/>
      <c r="C102" s="66"/>
      <c r="D102" s="66"/>
      <c r="E102" s="49"/>
      <c r="F102"/>
      <c r="I102" s="49"/>
    </row>
    <row r="103" spans="2:9" ht="17.149999999999999" customHeight="1" x14ac:dyDescent="0.35">
      <c r="B103" s="63"/>
      <c r="C103" s="63"/>
      <c r="D103" s="63"/>
      <c r="E103" s="63"/>
      <c r="F103" s="49"/>
    </row>
    <row r="104" spans="2:9" ht="14.5" x14ac:dyDescent="0.35">
      <c r="B104" s="57"/>
      <c r="C104" s="57"/>
      <c r="D104" s="57"/>
      <c r="E104" s="57"/>
      <c r="F104" s="49"/>
    </row>
    <row r="105" spans="2:9" ht="14.5" x14ac:dyDescent="0.35">
      <c r="B105" s="57"/>
      <c r="C105" s="57"/>
      <c r="D105" s="57"/>
      <c r="E105" s="57"/>
      <c r="F105" s="49"/>
    </row>
    <row r="106" spans="2:9" ht="14.5" x14ac:dyDescent="0.35">
      <c r="B106" s="57"/>
      <c r="C106" s="57"/>
      <c r="D106" s="57"/>
      <c r="E106" s="57"/>
      <c r="F106" s="49"/>
    </row>
    <row r="107" spans="2:9" ht="14.5" x14ac:dyDescent="0.35">
      <c r="B107" s="49"/>
      <c r="C107" s="49"/>
      <c r="D107" s="49"/>
      <c r="E107" s="49"/>
      <c r="F107" s="49"/>
    </row>
    <row r="108" spans="2:9" ht="14.5" x14ac:dyDescent="0.35">
      <c r="B108" s="61"/>
      <c r="C108" s="61"/>
      <c r="D108" s="57"/>
      <c r="E108" s="57"/>
      <c r="F108" s="49"/>
    </row>
    <row r="109" spans="2:9" ht="14.5" x14ac:dyDescent="0.35">
      <c r="B109" s="61"/>
      <c r="C109" s="61"/>
      <c r="D109" s="57"/>
      <c r="E109" s="57"/>
      <c r="F109" s="49"/>
    </row>
    <row r="110" spans="2:9" ht="14.5" x14ac:dyDescent="0.35">
      <c r="B110" s="61"/>
      <c r="C110" s="61"/>
      <c r="D110" s="57"/>
      <c r="E110" s="57"/>
      <c r="F110" s="49"/>
    </row>
    <row r="111" spans="2:9" ht="14.5" x14ac:dyDescent="0.35">
      <c r="B111" s="19"/>
      <c r="C111" s="19"/>
      <c r="D111" s="19"/>
      <c r="E111" s="19"/>
      <c r="F111" s="19"/>
    </row>
  </sheetData>
  <mergeCells count="105">
    <mergeCell ref="B74:B75"/>
    <mergeCell ref="C74:C75"/>
    <mergeCell ref="D74:E75"/>
    <mergeCell ref="D76:E76"/>
    <mergeCell ref="B77:E77"/>
    <mergeCell ref="B30:E30"/>
    <mergeCell ref="B68:B69"/>
    <mergeCell ref="C68:C69"/>
    <mergeCell ref="D68:E69"/>
    <mergeCell ref="D71:E71"/>
    <mergeCell ref="B72:E72"/>
    <mergeCell ref="D35:E36"/>
    <mergeCell ref="C63:C64"/>
    <mergeCell ref="B62:F62"/>
    <mergeCell ref="D70:E70"/>
    <mergeCell ref="C70:C71"/>
    <mergeCell ref="D23:E23"/>
    <mergeCell ref="D43:E43"/>
    <mergeCell ref="B51:B52"/>
    <mergeCell ref="B63:B64"/>
    <mergeCell ref="C51:C52"/>
    <mergeCell ref="D61:E61"/>
    <mergeCell ref="D63:E64"/>
    <mergeCell ref="D57:E57"/>
    <mergeCell ref="D55:E55"/>
    <mergeCell ref="D53:E53"/>
    <mergeCell ref="C53:C60"/>
    <mergeCell ref="D46:E46"/>
    <mergeCell ref="B35:B36"/>
    <mergeCell ref="D38:E38"/>
    <mergeCell ref="D33:E33"/>
    <mergeCell ref="D31:E32"/>
    <mergeCell ref="D37:E37"/>
    <mergeCell ref="D47:E47"/>
    <mergeCell ref="D51:E52"/>
    <mergeCell ref="D48:E48"/>
    <mergeCell ref="D56:E56"/>
    <mergeCell ref="D15:E15"/>
    <mergeCell ref="D19:E19"/>
    <mergeCell ref="B31:B32"/>
    <mergeCell ref="C31:C32"/>
    <mergeCell ref="D21:E22"/>
    <mergeCell ref="D42:E42"/>
    <mergeCell ref="B1:E1"/>
    <mergeCell ref="C21:C22"/>
    <mergeCell ref="C20:F20"/>
    <mergeCell ref="B11:F11"/>
    <mergeCell ref="B6:B7"/>
    <mergeCell ref="B12:B13"/>
    <mergeCell ref="C6:C7"/>
    <mergeCell ref="C12:C13"/>
    <mergeCell ref="D8:E8"/>
    <mergeCell ref="D10:E10"/>
    <mergeCell ref="D12:E13"/>
    <mergeCell ref="D17:E17"/>
    <mergeCell ref="D18:E18"/>
    <mergeCell ref="B5:E5"/>
    <mergeCell ref="B4:E4"/>
    <mergeCell ref="D6:E7"/>
    <mergeCell ref="D9:E9"/>
    <mergeCell ref="B21:B22"/>
    <mergeCell ref="D14:E14"/>
    <mergeCell ref="D16:E16"/>
    <mergeCell ref="B96:E96"/>
    <mergeCell ref="B83:E83"/>
    <mergeCell ref="C35:C36"/>
    <mergeCell ref="D54:E54"/>
    <mergeCell ref="D59:E59"/>
    <mergeCell ref="D60:E60"/>
    <mergeCell ref="C37:C48"/>
    <mergeCell ref="B25:B26"/>
    <mergeCell ref="C25:C26"/>
    <mergeCell ref="D25:D26"/>
    <mergeCell ref="E25:E26"/>
    <mergeCell ref="B66:E66"/>
    <mergeCell ref="D65:E65"/>
    <mergeCell ref="D82:E82"/>
    <mergeCell ref="B79:B80"/>
    <mergeCell ref="D49:E49"/>
    <mergeCell ref="D58:E58"/>
    <mergeCell ref="D39:E39"/>
    <mergeCell ref="D40:E40"/>
    <mergeCell ref="D41:E41"/>
    <mergeCell ref="D45:E45"/>
    <mergeCell ref="D44:E44"/>
    <mergeCell ref="C101:E101"/>
    <mergeCell ref="M84:N84"/>
    <mergeCell ref="B99:E99"/>
    <mergeCell ref="B100:E100"/>
    <mergeCell ref="C79:C80"/>
    <mergeCell ref="B84:F84"/>
    <mergeCell ref="D79:E80"/>
    <mergeCell ref="D81:E81"/>
    <mergeCell ref="C81:C82"/>
    <mergeCell ref="B93:E93"/>
    <mergeCell ref="C87:C92"/>
    <mergeCell ref="D87:E87"/>
    <mergeCell ref="D88:E88"/>
    <mergeCell ref="D89:E89"/>
    <mergeCell ref="D90:E90"/>
    <mergeCell ref="D92:E92"/>
    <mergeCell ref="B85:B86"/>
    <mergeCell ref="C85:C86"/>
    <mergeCell ref="D85:E86"/>
    <mergeCell ref="D91:E9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1" manualBreakCount="1">
    <brk id="72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3"/>
  <sheetViews>
    <sheetView view="pageBreakPreview" zoomScale="90" zoomScaleNormal="100" zoomScaleSheetLayoutView="90" workbookViewId="0">
      <selection activeCell="F9" sqref="F9"/>
    </sheetView>
  </sheetViews>
  <sheetFormatPr defaultColWidth="9" defaultRowHeight="14.5" x14ac:dyDescent="0.35"/>
  <cols>
    <col min="1" max="1" width="62.7265625" style="69" customWidth="1"/>
    <col min="2" max="2" width="33.1796875" style="69" customWidth="1"/>
    <col min="3" max="3" width="31" style="69" customWidth="1"/>
    <col min="4" max="4" width="2.7265625" style="69" customWidth="1"/>
    <col min="5" max="6" width="9" style="69"/>
    <col min="7" max="7" width="8.54296875" style="69" customWidth="1"/>
    <col min="8" max="16384" width="9" style="69"/>
  </cols>
  <sheetData>
    <row r="1" spans="1:4" ht="137.25" customHeight="1" x14ac:dyDescent="0.35">
      <c r="A1" s="162"/>
      <c r="B1" s="162"/>
      <c r="C1" s="162"/>
      <c r="D1" s="68"/>
    </row>
    <row r="2" spans="1:4" ht="51.75" customHeight="1" x14ac:dyDescent="0.35">
      <c r="A2" s="163" t="s">
        <v>114</v>
      </c>
      <c r="B2" s="163"/>
      <c r="C2" s="163"/>
    </row>
    <row r="3" spans="1:4" ht="72.75" customHeight="1" x14ac:dyDescent="0.35">
      <c r="A3" s="164" t="s">
        <v>180</v>
      </c>
      <c r="B3" s="124"/>
      <c r="C3" s="124"/>
    </row>
    <row r="4" spans="1:4" ht="36" customHeight="1" x14ac:dyDescent="0.35">
      <c r="A4" s="70" t="s">
        <v>99</v>
      </c>
      <c r="B4" s="71" t="s">
        <v>2</v>
      </c>
      <c r="C4" s="165" t="s">
        <v>179</v>
      </c>
    </row>
    <row r="5" spans="1:4" ht="37" customHeight="1" x14ac:dyDescent="0.35">
      <c r="A5" s="72" t="s">
        <v>110</v>
      </c>
      <c r="B5" s="73" t="s">
        <v>127</v>
      </c>
      <c r="C5" s="165"/>
    </row>
    <row r="6" spans="1:4" ht="34.5" customHeight="1" x14ac:dyDescent="0.35">
      <c r="A6" s="74" t="s">
        <v>100</v>
      </c>
      <c r="B6" s="75">
        <v>303</v>
      </c>
      <c r="C6" s="166">
        <f>B6/B7</f>
        <v>0.97741935483870968</v>
      </c>
    </row>
    <row r="7" spans="1:4" ht="33" customHeight="1" x14ac:dyDescent="0.35">
      <c r="A7" s="74" t="s">
        <v>101</v>
      </c>
      <c r="B7" s="75">
        <v>310</v>
      </c>
      <c r="C7" s="167"/>
    </row>
    <row r="8" spans="1:4" ht="42.75" customHeight="1" x14ac:dyDescent="0.35">
      <c r="A8" s="168"/>
      <c r="B8" s="169"/>
      <c r="C8" s="169"/>
    </row>
    <row r="9" spans="1:4" ht="42.25" customHeight="1" x14ac:dyDescent="0.35">
      <c r="A9" s="76" t="s">
        <v>111</v>
      </c>
      <c r="B9" s="73" t="s">
        <v>117</v>
      </c>
      <c r="C9" s="77" t="s">
        <v>179</v>
      </c>
    </row>
    <row r="10" spans="1:4" ht="40.5" customHeight="1" x14ac:dyDescent="0.35">
      <c r="A10" s="78" t="s">
        <v>102</v>
      </c>
      <c r="B10" s="79" t="s">
        <v>104</v>
      </c>
      <c r="C10" s="170" t="s">
        <v>125</v>
      </c>
    </row>
    <row r="11" spans="1:4" ht="39.75" customHeight="1" x14ac:dyDescent="0.35">
      <c r="A11" s="74" t="s">
        <v>103</v>
      </c>
      <c r="B11" s="79" t="s">
        <v>104</v>
      </c>
      <c r="C11" s="170"/>
    </row>
    <row r="12" spans="1:4" ht="44.25" customHeight="1" x14ac:dyDescent="0.35">
      <c r="A12" s="80"/>
      <c r="B12" s="81"/>
      <c r="C12" s="82"/>
    </row>
    <row r="13" spans="1:4" ht="42" customHeight="1" x14ac:dyDescent="0.35">
      <c r="A13" s="76" t="s">
        <v>128</v>
      </c>
      <c r="B13" s="73" t="s">
        <v>118</v>
      </c>
      <c r="C13" s="77" t="s">
        <v>179</v>
      </c>
    </row>
    <row r="14" spans="1:4" ht="33" customHeight="1" x14ac:dyDescent="0.35">
      <c r="A14" s="78" t="s">
        <v>129</v>
      </c>
      <c r="B14" s="94">
        <v>23</v>
      </c>
      <c r="C14" s="171">
        <f>SUM(B14/B15)</f>
        <v>1</v>
      </c>
    </row>
    <row r="15" spans="1:4" ht="33.75" customHeight="1" x14ac:dyDescent="0.35">
      <c r="A15" s="78" t="s">
        <v>130</v>
      </c>
      <c r="B15" s="94">
        <v>23</v>
      </c>
      <c r="C15" s="171"/>
    </row>
    <row r="16" spans="1:4" ht="45" customHeight="1" x14ac:dyDescent="0.35">
      <c r="A16" s="83"/>
      <c r="B16" s="84"/>
      <c r="C16" s="85"/>
    </row>
    <row r="17" spans="1:3" ht="57.75" customHeight="1" x14ac:dyDescent="0.35">
      <c r="A17" s="76" t="s">
        <v>144</v>
      </c>
      <c r="B17" s="86" t="s">
        <v>119</v>
      </c>
      <c r="C17" s="77" t="s">
        <v>179</v>
      </c>
    </row>
    <row r="18" spans="1:3" ht="33" customHeight="1" x14ac:dyDescent="0.35">
      <c r="A18" s="78" t="s">
        <v>120</v>
      </c>
      <c r="B18" s="93">
        <v>4</v>
      </c>
      <c r="C18" s="161">
        <f>SUM(B18/B19)</f>
        <v>1</v>
      </c>
    </row>
    <row r="19" spans="1:3" ht="32.25" customHeight="1" x14ac:dyDescent="0.35">
      <c r="A19" s="78" t="s">
        <v>121</v>
      </c>
      <c r="B19" s="94">
        <v>4</v>
      </c>
      <c r="C19" s="161"/>
    </row>
    <row r="20" spans="1:3" ht="43.5" customHeight="1" x14ac:dyDescent="0.35">
      <c r="A20" s="172"/>
      <c r="B20" s="172"/>
      <c r="C20" s="172"/>
    </row>
    <row r="21" spans="1:3" ht="57.75" customHeight="1" x14ac:dyDescent="0.35">
      <c r="A21" s="76" t="s">
        <v>145</v>
      </c>
      <c r="B21" s="86" t="s">
        <v>119</v>
      </c>
      <c r="C21" s="77" t="s">
        <v>179</v>
      </c>
    </row>
    <row r="22" spans="1:3" ht="34.5" customHeight="1" x14ac:dyDescent="0.35">
      <c r="A22" s="78" t="s">
        <v>122</v>
      </c>
      <c r="B22" s="93">
        <v>4</v>
      </c>
      <c r="C22" s="161">
        <f>SUM(B22/B23)</f>
        <v>1</v>
      </c>
    </row>
    <row r="23" spans="1:3" ht="37.5" customHeight="1" x14ac:dyDescent="0.35">
      <c r="A23" s="78" t="s">
        <v>123</v>
      </c>
      <c r="B23" s="94">
        <v>4</v>
      </c>
      <c r="C23" s="161"/>
    </row>
    <row r="24" spans="1:3" ht="32.25" customHeight="1" x14ac:dyDescent="0.35">
      <c r="A24" s="83"/>
      <c r="B24" s="83"/>
      <c r="C24" s="87"/>
    </row>
    <row r="25" spans="1:3" ht="18" customHeight="1" x14ac:dyDescent="0.35">
      <c r="A25" s="83"/>
      <c r="B25" s="83"/>
      <c r="C25" s="87"/>
    </row>
    <row r="26" spans="1:3" ht="40.5" customHeight="1" x14ac:dyDescent="0.35">
      <c r="A26" s="76" t="s">
        <v>152</v>
      </c>
      <c r="B26" s="86" t="s">
        <v>131</v>
      </c>
      <c r="C26" s="77" t="s">
        <v>179</v>
      </c>
    </row>
    <row r="27" spans="1:3" ht="40.5" customHeight="1" x14ac:dyDescent="0.35">
      <c r="A27" s="78" t="s">
        <v>132</v>
      </c>
      <c r="B27" s="93">
        <v>587</v>
      </c>
      <c r="C27" s="161">
        <f>SUM(B27/B28)</f>
        <v>1</v>
      </c>
    </row>
    <row r="28" spans="1:3" ht="40.5" customHeight="1" x14ac:dyDescent="0.35">
      <c r="A28" s="78" t="s">
        <v>133</v>
      </c>
      <c r="B28" s="94">
        <v>587</v>
      </c>
      <c r="C28" s="161"/>
    </row>
    <row r="29" spans="1:3" ht="40.5" customHeight="1" x14ac:dyDescent="0.35">
      <c r="A29" s="83"/>
      <c r="B29" s="83"/>
      <c r="C29" s="87"/>
    </row>
    <row r="30" spans="1:3" ht="40.5" customHeight="1" x14ac:dyDescent="0.35">
      <c r="A30" s="76" t="s">
        <v>134</v>
      </c>
      <c r="B30" s="86" t="s">
        <v>135</v>
      </c>
      <c r="C30" s="77" t="s">
        <v>179</v>
      </c>
    </row>
    <row r="31" spans="1:3" ht="40.5" customHeight="1" x14ac:dyDescent="0.35">
      <c r="A31" s="78" t="s">
        <v>146</v>
      </c>
      <c r="B31" s="96">
        <v>120.9</v>
      </c>
      <c r="C31" s="161">
        <f>SUM(B31/B32)</f>
        <v>4.595998956719641E-4</v>
      </c>
    </row>
    <row r="32" spans="1:3" ht="40.5" customHeight="1" x14ac:dyDescent="0.35">
      <c r="A32" s="78" t="s">
        <v>177</v>
      </c>
      <c r="B32" s="96">
        <v>263054.89</v>
      </c>
      <c r="C32" s="161"/>
    </row>
    <row r="33" spans="1:3" ht="40.5" customHeight="1" x14ac:dyDescent="0.35">
      <c r="A33" s="83"/>
      <c r="B33" s="83"/>
      <c r="C33" s="87"/>
    </row>
    <row r="34" spans="1:3" ht="40.5" customHeight="1" x14ac:dyDescent="0.35">
      <c r="A34" s="76" t="s">
        <v>138</v>
      </c>
      <c r="B34" s="86" t="s">
        <v>127</v>
      </c>
      <c r="C34" s="77" t="s">
        <v>179</v>
      </c>
    </row>
    <row r="35" spans="1:3" ht="40.5" customHeight="1" x14ac:dyDescent="0.35">
      <c r="A35" s="78" t="s">
        <v>136</v>
      </c>
      <c r="B35" s="102">
        <v>26</v>
      </c>
      <c r="C35" s="161">
        <f>B36/B35</f>
        <v>1</v>
      </c>
    </row>
    <row r="36" spans="1:3" ht="40.5" customHeight="1" x14ac:dyDescent="0.35">
      <c r="A36" s="78" t="s">
        <v>137</v>
      </c>
      <c r="B36" s="102">
        <v>26</v>
      </c>
      <c r="C36" s="161"/>
    </row>
    <row r="37" spans="1:3" ht="40.5" customHeight="1" x14ac:dyDescent="0.35">
      <c r="A37" s="83"/>
      <c r="B37" s="83"/>
      <c r="C37" s="87"/>
    </row>
    <row r="38" spans="1:3" ht="40.5" customHeight="1" x14ac:dyDescent="0.35">
      <c r="A38" s="76" t="s">
        <v>139</v>
      </c>
      <c r="B38" s="86" t="s">
        <v>127</v>
      </c>
      <c r="C38" s="77" t="s">
        <v>179</v>
      </c>
    </row>
    <row r="39" spans="1:3" ht="40.5" customHeight="1" x14ac:dyDescent="0.35">
      <c r="A39" s="103" t="s">
        <v>182</v>
      </c>
      <c r="B39" s="93">
        <v>9</v>
      </c>
      <c r="C39" s="161">
        <f>(B39/B40)</f>
        <v>1</v>
      </c>
    </row>
    <row r="40" spans="1:3" ht="40.5" customHeight="1" x14ac:dyDescent="0.35">
      <c r="A40" s="78" t="s">
        <v>140</v>
      </c>
      <c r="B40" s="94">
        <v>9</v>
      </c>
      <c r="C40" s="161"/>
    </row>
    <row r="41" spans="1:3" ht="40.5" customHeight="1" x14ac:dyDescent="0.35">
      <c r="A41" s="83"/>
      <c r="B41" s="83"/>
      <c r="C41" s="87"/>
    </row>
    <row r="42" spans="1:3" ht="60.75" customHeight="1" x14ac:dyDescent="0.35">
      <c r="A42" s="76" t="s">
        <v>142</v>
      </c>
      <c r="B42" s="86" t="s">
        <v>141</v>
      </c>
      <c r="C42" s="77" t="s">
        <v>179</v>
      </c>
    </row>
    <row r="43" spans="1:3" ht="38.25" customHeight="1" x14ac:dyDescent="0.35">
      <c r="A43" s="78" t="s">
        <v>147</v>
      </c>
      <c r="B43" s="93">
        <v>1</v>
      </c>
      <c r="C43" s="161">
        <f>(B43/B44)</f>
        <v>6.0975609756097563E-3</v>
      </c>
    </row>
    <row r="44" spans="1:3" ht="34.5" customHeight="1" x14ac:dyDescent="0.35">
      <c r="A44" s="78" t="s">
        <v>143</v>
      </c>
      <c r="B44" s="94">
        <v>164</v>
      </c>
      <c r="C44" s="161"/>
    </row>
    <row r="45" spans="1:3" ht="28.5" customHeight="1" x14ac:dyDescent="0.35">
      <c r="A45" s="88"/>
      <c r="B45" s="88"/>
      <c r="C45" s="88"/>
    </row>
    <row r="46" spans="1:3" ht="21" customHeight="1" x14ac:dyDescent="0.35">
      <c r="A46" s="88"/>
      <c r="B46" s="88"/>
      <c r="C46" s="88"/>
    </row>
    <row r="47" spans="1:3" ht="33.75" customHeight="1" x14ac:dyDescent="0.35">
      <c r="A47" s="70" t="s">
        <v>99</v>
      </c>
      <c r="B47" s="71" t="s">
        <v>2</v>
      </c>
      <c r="C47" s="165" t="s">
        <v>176</v>
      </c>
    </row>
    <row r="48" spans="1:3" ht="38.25" customHeight="1" x14ac:dyDescent="0.35">
      <c r="A48" s="76" t="s">
        <v>112</v>
      </c>
      <c r="B48" s="73" t="s">
        <v>117</v>
      </c>
      <c r="C48" s="165"/>
    </row>
    <row r="49" spans="1:3" ht="27" customHeight="1" x14ac:dyDescent="0.35">
      <c r="A49" s="78" t="s">
        <v>102</v>
      </c>
      <c r="B49" s="100">
        <v>1</v>
      </c>
      <c r="C49" s="176">
        <f>(B49/B50)</f>
        <v>7.1428571428571425E-2</v>
      </c>
    </row>
    <row r="50" spans="1:3" ht="28.5" customHeight="1" x14ac:dyDescent="0.35">
      <c r="A50" s="74" t="s">
        <v>103</v>
      </c>
      <c r="B50" s="100">
        <v>14</v>
      </c>
      <c r="C50" s="177"/>
    </row>
    <row r="51" spans="1:3" ht="27" customHeight="1" x14ac:dyDescent="0.35">
      <c r="A51" s="80"/>
      <c r="B51" s="80"/>
      <c r="C51" s="89"/>
    </row>
    <row r="52" spans="1:3" ht="27" customHeight="1" x14ac:dyDescent="0.35">
      <c r="A52" s="80"/>
      <c r="B52" s="80"/>
      <c r="C52" s="89"/>
    </row>
    <row r="53" spans="1:3" ht="27" customHeight="1" x14ac:dyDescent="0.35">
      <c r="A53" s="80"/>
      <c r="B53" s="80"/>
      <c r="C53" s="89"/>
    </row>
    <row r="54" spans="1:3" ht="29.25" customHeight="1" x14ac:dyDescent="0.35">
      <c r="A54" s="178" t="s">
        <v>113</v>
      </c>
      <c r="B54" s="178"/>
      <c r="C54" s="178"/>
    </row>
    <row r="55" spans="1:3" ht="86.25" customHeight="1" x14ac:dyDescent="0.35">
      <c r="A55" s="179" t="s">
        <v>181</v>
      </c>
      <c r="B55" s="179"/>
      <c r="C55" s="179"/>
    </row>
    <row r="56" spans="1:3" x14ac:dyDescent="0.35">
      <c r="A56" s="88"/>
      <c r="B56" s="88"/>
      <c r="C56" s="88"/>
    </row>
    <row r="57" spans="1:3" x14ac:dyDescent="0.35">
      <c r="A57" s="88"/>
      <c r="B57" s="88"/>
      <c r="C57" s="88"/>
    </row>
    <row r="58" spans="1:3" x14ac:dyDescent="0.35">
      <c r="A58" s="88"/>
      <c r="B58" s="88"/>
      <c r="C58" s="88"/>
    </row>
    <row r="59" spans="1:3" x14ac:dyDescent="0.35">
      <c r="A59" s="88"/>
      <c r="B59" s="88"/>
      <c r="C59" s="88"/>
    </row>
    <row r="60" spans="1:3" x14ac:dyDescent="0.35">
      <c r="A60" s="88"/>
      <c r="B60" s="88"/>
      <c r="C60" s="88"/>
    </row>
    <row r="61" spans="1:3" x14ac:dyDescent="0.35">
      <c r="A61" s="88"/>
      <c r="B61" s="88"/>
      <c r="C61" s="88"/>
    </row>
    <row r="62" spans="1:3" ht="20.25" customHeight="1" x14ac:dyDescent="0.35">
      <c r="A62" s="88"/>
      <c r="B62" s="88"/>
      <c r="C62" s="88"/>
    </row>
    <row r="63" spans="1:3" ht="20.25" customHeight="1" x14ac:dyDescent="0.35">
      <c r="A63" s="88"/>
      <c r="B63" s="88"/>
      <c r="C63" s="88"/>
    </row>
    <row r="64" spans="1:3" ht="36" customHeight="1" x14ac:dyDescent="0.35">
      <c r="A64" s="88"/>
      <c r="B64" s="88"/>
      <c r="C64" s="88"/>
    </row>
    <row r="65" spans="1:4" ht="22.5" customHeight="1" x14ac:dyDescent="0.35">
      <c r="A65" s="181" t="s">
        <v>160</v>
      </c>
      <c r="B65" s="181"/>
      <c r="C65" s="181"/>
    </row>
    <row r="66" spans="1:4" ht="21" customHeight="1" x14ac:dyDescent="0.35">
      <c r="A66" s="124" t="s">
        <v>174</v>
      </c>
      <c r="B66" s="124"/>
      <c r="C66" s="124"/>
      <c r="D66"/>
    </row>
    <row r="67" spans="1:4" x14ac:dyDescent="0.35">
      <c r="A67" s="41"/>
      <c r="B67" s="41"/>
      <c r="C67" s="41"/>
      <c r="D67"/>
    </row>
    <row r="68" spans="1:4" x14ac:dyDescent="0.35">
      <c r="A68" s="67"/>
      <c r="B68" s="180"/>
      <c r="C68" s="180"/>
      <c r="D68" s="180"/>
    </row>
    <row r="69" spans="1:4" x14ac:dyDescent="0.35">
      <c r="A69" s="62"/>
      <c r="B69" s="173"/>
      <c r="C69" s="173"/>
      <c r="D69" s="173"/>
    </row>
    <row r="70" spans="1:4" x14ac:dyDescent="0.35">
      <c r="A70" s="90"/>
      <c r="B70" s="174"/>
      <c r="C70" s="174"/>
      <c r="D70" s="174"/>
    </row>
    <row r="71" spans="1:4" x14ac:dyDescent="0.35">
      <c r="A71" s="175"/>
      <c r="B71" s="175"/>
      <c r="C71" s="88"/>
    </row>
    <row r="72" spans="1:4" x14ac:dyDescent="0.35">
      <c r="A72" s="91"/>
      <c r="B72" s="63"/>
      <c r="C72" s="92"/>
    </row>
    <row r="73" spans="1:4" x14ac:dyDescent="0.35">
      <c r="A73" s="62"/>
      <c r="B73" s="63"/>
      <c r="C73" s="62"/>
    </row>
  </sheetData>
  <mergeCells count="26">
    <mergeCell ref="B69:D69"/>
    <mergeCell ref="B70:D70"/>
    <mergeCell ref="A71:B71"/>
    <mergeCell ref="C47:C48"/>
    <mergeCell ref="C49:C50"/>
    <mergeCell ref="A54:C54"/>
    <mergeCell ref="A55:C55"/>
    <mergeCell ref="B68:D68"/>
    <mergeCell ref="A65:C65"/>
    <mergeCell ref="A66:C66"/>
    <mergeCell ref="C43:C44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3" max="2" man="1"/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2025-01-08T18:34:37Z</cp:lastPrinted>
  <dcterms:created xsi:type="dcterms:W3CDTF">2018-04-23T17:40:00Z</dcterms:created>
  <dcterms:modified xsi:type="dcterms:W3CDTF">2025-01-14T19:59:42Z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