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DF7B7C9E-0755-48BF-B32A-7D837400156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3.2024" sheetId="1" r:id="rId1"/>
  </sheets>
  <definedNames>
    <definedName name="_xlnm.Print_Area" localSheetId="0">'03.2024'!$A$1:$B$137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3" i="1" l="1"/>
  <c r="B74" i="1"/>
  <c r="B56" i="1"/>
  <c r="B119" i="1"/>
  <c r="B112" i="1"/>
  <c r="B89" i="1"/>
  <c r="B66" i="1"/>
  <c r="B51" i="1"/>
  <c r="B49" i="1"/>
  <c r="B46" i="1"/>
  <c r="B36" i="1" l="1"/>
  <c r="B27" i="1"/>
  <c r="B95" i="1"/>
  <c r="B71" i="1"/>
  <c r="B63" i="1"/>
  <c r="B43" i="1" l="1"/>
  <c r="B131" i="1"/>
  <c r="B108" i="1"/>
  <c r="B102" i="1"/>
  <c r="B103" i="1" l="1"/>
  <c r="B125" i="1" s="1"/>
  <c r="B78" i="1" l="1"/>
  <c r="B80" i="1" s="1"/>
</calcChain>
</file>

<file path=xl/sharedStrings.xml><?xml version="1.0" encoding="utf-8"?>
<sst xmlns="http://schemas.openxmlformats.org/spreadsheetml/2006/main" count="118" uniqueCount="118">
  <si>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</si>
  <si>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</si>
  <si>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</si>
  <si>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</si>
  <si>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</si>
  <si>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</si>
  <si>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</si>
  <si>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</si>
  <si>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</si>
  <si>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</si>
  <si>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</si>
  <si>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</si>
  <si>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</si>
  <si>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</si>
  <si>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</si>
  <si>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</si>
  <si>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</si>
  <si>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</si>
  <si>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</si>
  <si>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</si>
  <si>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</si>
  <si>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</si>
  <si>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</si>
  <si>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</si>
  <si>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</si>
  <si>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</si>
  <si>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</si>
  <si>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</si>
  <si>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</si>
  <si>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</si>
  <si>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</si>
  <si>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</si>
  <si>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</si>
  <si>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</si>
  <si>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</si>
  <si>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</si>
  <si>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</si>
  <si>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</si>
  <si>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</si>
  <si>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</si>
  <si>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</si>
  <si>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</si>
  <si>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</si>
  <si>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</si>
  <si>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</si>
  <si>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</si>
  <si>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</si>
  <si>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</si>
  <si>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</si>
  <si>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</si>
  <si>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</si>
  <si>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</si>
  <si>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</si>
  <si>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</si>
  <si>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8.1 Glosa - servidores e residentes cedidos *</t>
  </si>
  <si>
    <t>8.3 Glosa- Faturas da Enel*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</si>
  <si>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</si>
  <si>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</si>
  <si>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</si>
  <si>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</si>
  <si>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</si>
  <si>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</si>
  <si>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</si>
  <si>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</si>
  <si>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</si>
  <si>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</si>
  <si>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</si>
  <si>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</si>
  <si>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</si>
  <si>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</si>
  <si>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</si>
  <si>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</si>
  <si>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</si>
  <si>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</si>
  <si>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7.2.2 ITAU S.A C/C 63549-1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</si>
  <si>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</si>
  <si>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</si>
  <si>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</si>
  <si>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</si>
  <si>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</si>
  <si>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</si>
  <si>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Nota Explicativa:Obs.: Valores de glosas não informados devido ao não recebimento das informações por parte da SES.</t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</si>
  <si>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</si>
  <si>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</si>
  <si>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</si>
  <si>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</si>
  <si>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</si>
  <si>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</si>
  <si>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</si>
  <si>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</si>
  <si>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</si>
  <si>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</si>
  <si>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</si>
  <si>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</si>
  <si>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</si>
  <si>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</si>
  <si>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</si>
  <si>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2.5.1 REEMBOLSO DE JUROS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</si>
  <si>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</si>
  <si>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</si>
  <si>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</si>
  <si>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</si>
  <si>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</si>
  <si>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</si>
  <si>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</si>
  <si>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</si>
  <si>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5.1.8.1 Reembolso verbas rescisórias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</si>
  <si>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</si>
  <si>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</si>
  <si>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</si>
  <si>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</si>
  <si>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Competência: 03/2024</t>
  </si>
  <si>
    <t>7.SALDO BANCÁRIO FINAL EM 31/03/2024</t>
  </si>
  <si>
    <t>2.1.1 CEF C/C 00006943-4 PISO DE ENFERMAGEM -CRER</t>
  </si>
  <si>
    <t>3.1.3 ITAU S.A APLIC. 99895-6 - DOAÇÃO</t>
  </si>
  <si>
    <t>4.1.1 ITAU S.A C/C 00092-8; 00006943-4 CUSTEIO -CRER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</si>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</sst>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5"/>
  <sheetViews>
    <sheetView showGridLines="0" tabSelected="1" zoomScale="80" zoomScaleNormal="80" zoomScaleSheetLayoutView="70" zoomScalePageLayoutView="70" workbookViewId="0">
      <selection activeCell="E13" sqref="E13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117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32</v>
      </c>
      <c r="B10" s="16"/>
      <c r="C10" s="1"/>
    </row>
    <row r="11" spans="1:3" customFormat="1" ht="16" customHeight="1" x14ac:dyDescent="0.35">
      <c r="A11" s="16" t="s">
        <v>28</v>
      </c>
      <c r="B11" s="17"/>
      <c r="C11" s="1"/>
    </row>
    <row r="12" spans="1:3" customFormat="1" ht="16" customHeight="1" x14ac:dyDescent="0.35">
      <c r="A12" s="18" t="s">
        <v>27</v>
      </c>
      <c r="B12" s="18"/>
    </row>
    <row r="13" spans="1:3" customFormat="1" ht="16" customHeight="1" x14ac:dyDescent="0.35">
      <c r="A13" s="18" t="s">
        <v>26</v>
      </c>
      <c r="B13" s="17"/>
      <c r="C13" s="1"/>
    </row>
    <row r="14" spans="1:3" customFormat="1" ht="16" customHeight="1" x14ac:dyDescent="0.35">
      <c r="A14" s="18" t="s">
        <v>25</v>
      </c>
      <c r="B14" s="18"/>
      <c r="C14" s="1"/>
    </row>
    <row r="15" spans="1:3" customFormat="1" ht="16" customHeight="1" x14ac:dyDescent="0.35">
      <c r="A15" s="18" t="s">
        <v>24</v>
      </c>
      <c r="B15" s="17"/>
      <c r="C15" s="1"/>
    </row>
    <row r="16" spans="1:3" customFormat="1" ht="16" customHeight="1" x14ac:dyDescent="0.35">
      <c r="A16" s="18" t="s">
        <v>53</v>
      </c>
      <c r="B16" s="18"/>
    </row>
    <row r="17" spans="1:4" ht="16" customHeight="1" x14ac:dyDescent="0.35">
      <c r="A17" s="18" t="s">
        <v>52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44</v>
      </c>
      <c r="B19" s="20">
        <v>16715495.35</v>
      </c>
      <c r="C19" s="3"/>
    </row>
    <row r="20" spans="1:4" s="4" customFormat="1" ht="16" customHeight="1" x14ac:dyDescent="0.35">
      <c r="A20" s="19" t="s">
        <v>45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43</v>
      </c>
      <c r="D23"/>
    </row>
    <row r="24" spans="1:4" ht="16" customHeight="1" x14ac:dyDescent="0.35">
      <c r="A24" s="23" t="s">
        <v>111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108</v>
      </c>
      <c r="B27" s="24">
        <f>SUM(B28:B35)</f>
        <v>1271555.03</v>
      </c>
      <c r="C27" s="7"/>
      <c r="D27"/>
    </row>
    <row r="28" spans="1:4" ht="16" customHeight="1" x14ac:dyDescent="0.35">
      <c r="A28" s="47" t="s">
        <v>58</v>
      </c>
      <c r="B28" s="20">
        <v>1268475.56</v>
      </c>
      <c r="C28" s="7"/>
      <c r="D28"/>
    </row>
    <row r="29" spans="1:4" ht="16" customHeight="1" x14ac:dyDescent="0.35">
      <c r="A29" s="47" t="s">
        <v>59</v>
      </c>
      <c r="B29" s="20">
        <v>3079.42</v>
      </c>
      <c r="C29" s="7"/>
      <c r="D29"/>
    </row>
    <row r="30" spans="1:4" ht="16" customHeight="1" x14ac:dyDescent="0.35">
      <c r="A30" s="47" t="s">
        <v>83</v>
      </c>
      <c r="B30" s="20">
        <v>0</v>
      </c>
      <c r="C30" s="7"/>
      <c r="D30"/>
    </row>
    <row r="31" spans="1:4" ht="16" customHeight="1" x14ac:dyDescent="0.35">
      <c r="A31" s="47" t="s">
        <v>84</v>
      </c>
      <c r="B31" s="20">
        <v>0</v>
      </c>
      <c r="C31" s="7"/>
      <c r="D31"/>
    </row>
    <row r="32" spans="1:4" ht="16" customHeight="1" x14ac:dyDescent="0.35">
      <c r="A32" s="47" t="s">
        <v>85</v>
      </c>
      <c r="B32" s="20">
        <v>0</v>
      </c>
      <c r="C32" s="7"/>
      <c r="D32"/>
    </row>
    <row r="33" spans="1:4" ht="16" customHeight="1" x14ac:dyDescent="0.35">
      <c r="A33" s="47" t="s">
        <v>86</v>
      </c>
      <c r="B33" s="20">
        <v>0</v>
      </c>
      <c r="C33" s="7"/>
      <c r="D33"/>
    </row>
    <row r="34" spans="1:4" ht="15.5" customHeight="1" x14ac:dyDescent="0.35">
      <c r="A34" s="47" t="s">
        <v>87</v>
      </c>
      <c r="B34" s="20">
        <v>0</v>
      </c>
      <c r="C34" s="7"/>
      <c r="D34"/>
    </row>
    <row r="35" spans="1:4" ht="16" customHeight="1" x14ac:dyDescent="0.35">
      <c r="A35" s="47" t="s">
        <v>88</v>
      </c>
      <c r="B35" s="20">
        <v>0.05</v>
      </c>
      <c r="C35" s="7"/>
      <c r="D35"/>
    </row>
    <row r="36" spans="1:4" ht="15.5" customHeight="1" x14ac:dyDescent="0.35">
      <c r="A36" s="56" t="s">
        <v>109</v>
      </c>
      <c r="B36" s="24">
        <f>SUM(B37:B42)</f>
        <v>9135151.5500000007</v>
      </c>
      <c r="C36" s="7"/>
      <c r="D36"/>
    </row>
    <row r="37" spans="1:4" ht="16" customHeight="1" x14ac:dyDescent="0.35">
      <c r="A37" s="47" t="s">
        <v>60</v>
      </c>
      <c r="B37" s="20">
        <v>0</v>
      </c>
      <c r="C37" s="7"/>
      <c r="D37"/>
    </row>
    <row r="38" spans="1:4" ht="16" customHeight="1" x14ac:dyDescent="0.35">
      <c r="A38" s="47" t="s">
        <v>89</v>
      </c>
      <c r="B38" s="20">
        <v>0</v>
      </c>
      <c r="C38" s="7"/>
      <c r="D38"/>
    </row>
    <row r="39" spans="1:4" ht="16" customHeight="1" x14ac:dyDescent="0.35">
      <c r="A39" s="47" t="s">
        <v>90</v>
      </c>
      <c r="B39" s="20">
        <v>863587.42</v>
      </c>
      <c r="C39" s="7"/>
      <c r="D39"/>
    </row>
    <row r="40" spans="1:4" ht="16" customHeight="1" x14ac:dyDescent="0.35">
      <c r="A40" s="47" t="s">
        <v>91</v>
      </c>
      <c r="B40" s="20">
        <v>1643243.6</v>
      </c>
      <c r="C40" s="7"/>
      <c r="D40"/>
    </row>
    <row r="41" spans="1:4" ht="16" customHeight="1" x14ac:dyDescent="0.35">
      <c r="A41" s="47" t="s">
        <v>92</v>
      </c>
      <c r="B41" s="20">
        <v>147620.79999999999</v>
      </c>
      <c r="C41" s="7"/>
      <c r="D41"/>
    </row>
    <row r="42" spans="1:4" ht="15.5" customHeight="1" x14ac:dyDescent="0.35">
      <c r="A42" s="47" t="s">
        <v>93</v>
      </c>
      <c r="B42" s="20">
        <v>6480699.7300000004</v>
      </c>
      <c r="C42" s="7"/>
      <c r="D42"/>
    </row>
    <row r="43" spans="1:4" ht="16" customHeight="1" x14ac:dyDescent="0.35">
      <c r="A43" s="48" t="s">
        <v>57</v>
      </c>
      <c r="B43" s="24">
        <f>B27+B36+B26</f>
        <v>10409309.42</v>
      </c>
      <c r="C43" s="7"/>
      <c r="D43"/>
    </row>
    <row r="44" spans="1:4" ht="16" customHeight="1" x14ac:dyDescent="0.35">
      <c r="A44" s="47"/>
      <c r="B44" s="20"/>
      <c r="C44" s="7"/>
      <c r="D44"/>
    </row>
    <row r="45" spans="1:4" ht="16" customHeight="1" x14ac:dyDescent="0.35">
      <c r="A45" s="42" t="s">
        <v>4</v>
      </c>
      <c r="B45" s="42"/>
      <c r="C45" s="5"/>
      <c r="D45"/>
    </row>
    <row r="46" spans="1:4" ht="16" customHeight="1" x14ac:dyDescent="0.35">
      <c r="A46" s="58" t="s">
        <v>33</v>
      </c>
      <c r="B46" s="24">
        <f>SUM(B47:B48)</f>
        <v>18178103.59</v>
      </c>
      <c r="C46" s="8"/>
      <c r="D46"/>
    </row>
    <row r="47" spans="1:4" ht="16" customHeight="1" x14ac:dyDescent="0.35">
      <c r="A47" s="47" t="s">
        <v>61</v>
      </c>
      <c r="B47" s="20">
        <v>14428109.460000001</v>
      </c>
      <c r="C47" s="8"/>
      <c r="D47"/>
    </row>
    <row r="48" spans="1:4" ht="16" customHeight="1" x14ac:dyDescent="0.35">
      <c r="A48" s="47" t="s">
        <v>113</v>
      </c>
      <c r="B48" s="20">
        <v>3749994.13</v>
      </c>
      <c r="C48" s="8"/>
      <c r="D48"/>
    </row>
    <row r="49" spans="1:4" ht="16" customHeight="1" x14ac:dyDescent="0.35">
      <c r="A49" s="58" t="s">
        <v>34</v>
      </c>
      <c r="B49" s="24">
        <f>B50</f>
        <v>0</v>
      </c>
      <c r="C49" s="8"/>
      <c r="D49"/>
    </row>
    <row r="50" spans="1:4" ht="16" customHeight="1" x14ac:dyDescent="0.35">
      <c r="A50" s="47" t="s">
        <v>62</v>
      </c>
      <c r="B50" s="20">
        <v>0</v>
      </c>
      <c r="C50" s="8"/>
      <c r="D50"/>
    </row>
    <row r="51" spans="1:4" ht="16" customHeight="1" x14ac:dyDescent="0.35">
      <c r="A51" s="51" t="s">
        <v>35</v>
      </c>
      <c r="B51" s="24">
        <f>SUM(B52:B54)</f>
        <v>93249.180000000008</v>
      </c>
      <c r="C51" s="8"/>
      <c r="D51"/>
    </row>
    <row r="52" spans="1:4" ht="16" customHeight="1" x14ac:dyDescent="0.35">
      <c r="A52" s="59" t="s">
        <v>107</v>
      </c>
      <c r="B52" s="20">
        <v>77779.31</v>
      </c>
      <c r="C52" s="8"/>
      <c r="D52"/>
    </row>
    <row r="53" spans="1:4" ht="16" customHeight="1" x14ac:dyDescent="0.35">
      <c r="A53" s="59" t="s">
        <v>63</v>
      </c>
      <c r="B53" s="20">
        <v>14390.88</v>
      </c>
      <c r="C53" s="8"/>
      <c r="D53"/>
    </row>
    <row r="54" spans="1:4" ht="16" customHeight="1" x14ac:dyDescent="0.35">
      <c r="A54" s="59" t="s">
        <v>95</v>
      </c>
      <c r="B54" s="20">
        <v>1078.99</v>
      </c>
      <c r="C54" s="8"/>
      <c r="D54"/>
    </row>
    <row r="55" spans="1:4" ht="16" customHeight="1" x14ac:dyDescent="0.35">
      <c r="A55" s="51" t="s">
        <v>36</v>
      </c>
      <c r="B55" s="24">
        <v>52019.75</v>
      </c>
      <c r="C55" s="8"/>
      <c r="D55"/>
    </row>
    <row r="56" spans="1:4" ht="16" customHeight="1" x14ac:dyDescent="0.35">
      <c r="A56" s="51" t="s">
        <v>56</v>
      </c>
      <c r="B56" s="24">
        <f>SUM(B57:B62)</f>
        <v>1206293.17</v>
      </c>
      <c r="C56" s="8"/>
      <c r="D56"/>
    </row>
    <row r="57" spans="1:4" ht="16" customHeight="1" x14ac:dyDescent="0.35">
      <c r="A57" s="49" t="s">
        <v>97</v>
      </c>
      <c r="B57" s="20">
        <v>0</v>
      </c>
      <c r="C57" s="8"/>
      <c r="D57"/>
    </row>
    <row r="58" spans="1:4" ht="16" customHeight="1" x14ac:dyDescent="0.35">
      <c r="A58" s="49" t="s">
        <v>98</v>
      </c>
      <c r="B58" s="20">
        <v>13933.5</v>
      </c>
      <c r="C58" s="8"/>
      <c r="D58"/>
    </row>
    <row r="59" spans="1:4" ht="16" customHeight="1" x14ac:dyDescent="0.35">
      <c r="A59" s="49" t="s">
        <v>99</v>
      </c>
      <c r="B59" s="20">
        <v>85.96</v>
      </c>
      <c r="C59" s="8"/>
      <c r="D59"/>
    </row>
    <row r="60" spans="1:4" ht="16" customHeight="1" x14ac:dyDescent="0.35">
      <c r="A60" s="49" t="s">
        <v>96</v>
      </c>
      <c r="B60" s="20">
        <v>0</v>
      </c>
      <c r="C60" s="8"/>
      <c r="D60"/>
    </row>
    <row r="61" spans="1:4" ht="16" customHeight="1" x14ac:dyDescent="0.35">
      <c r="A61" s="49" t="s">
        <v>64</v>
      </c>
      <c r="B61" s="20">
        <v>719.94</v>
      </c>
      <c r="C61" s="8"/>
      <c r="D61"/>
    </row>
    <row r="62" spans="1:4" ht="16" customHeight="1" x14ac:dyDescent="0.35">
      <c r="A62" s="49" t="s">
        <v>65</v>
      </c>
      <c r="B62" s="20">
        <v>1191553.77</v>
      </c>
      <c r="C62" s="8"/>
      <c r="D62"/>
    </row>
    <row r="63" spans="1:4" ht="16" customHeight="1" x14ac:dyDescent="0.35">
      <c r="A63" s="26" t="s">
        <v>66</v>
      </c>
      <c r="B63" s="24">
        <f>SUM(B46+B49+B51+B55+B56)</f>
        <v>19529665.689999998</v>
      </c>
      <c r="C63" s="9"/>
      <c r="D63"/>
    </row>
    <row r="64" spans="1:4" ht="16" customHeight="1" x14ac:dyDescent="0.35">
      <c r="A64" s="26"/>
      <c r="B64" s="27"/>
      <c r="C64" s="9"/>
      <c r="D64"/>
    </row>
    <row r="65" spans="1:4" ht="16" customHeight="1" x14ac:dyDescent="0.35">
      <c r="A65" s="44" t="s">
        <v>5</v>
      </c>
      <c r="B65" s="45"/>
      <c r="C65" s="9"/>
      <c r="D65"/>
    </row>
    <row r="66" spans="1:4" ht="16" customHeight="1" x14ac:dyDescent="0.35">
      <c r="A66" s="58" t="s">
        <v>37</v>
      </c>
      <c r="B66" s="24">
        <f>SUM(B67:B69)</f>
        <v>15661208.82</v>
      </c>
      <c r="C66" s="9"/>
      <c r="D66"/>
    </row>
    <row r="67" spans="1:4" ht="16" customHeight="1" x14ac:dyDescent="0.35">
      <c r="A67" s="47" t="s">
        <v>100</v>
      </c>
      <c r="B67" s="20">
        <v>14434971.82</v>
      </c>
      <c r="C67" s="9"/>
      <c r="D67"/>
    </row>
    <row r="68" spans="1:4" ht="16" customHeight="1" x14ac:dyDescent="0.35">
      <c r="A68" s="60" t="s">
        <v>101</v>
      </c>
      <c r="B68" s="20">
        <v>0</v>
      </c>
      <c r="C68" s="9"/>
      <c r="D68"/>
    </row>
    <row r="69" spans="1:4" ht="16" customHeight="1" x14ac:dyDescent="0.35">
      <c r="A69" s="60" t="s">
        <v>114</v>
      </c>
      <c r="B69" s="20">
        <v>1226237</v>
      </c>
      <c r="C69" s="9"/>
      <c r="D69"/>
    </row>
    <row r="70" spans="1:4" ht="16" customHeight="1" x14ac:dyDescent="0.35">
      <c r="A70" s="58" t="s">
        <v>38</v>
      </c>
      <c r="B70" s="24">
        <v>7942.44</v>
      </c>
      <c r="C70" s="9"/>
      <c r="D70"/>
    </row>
    <row r="71" spans="1:4" ht="16" customHeight="1" x14ac:dyDescent="0.35">
      <c r="A71" s="25" t="s">
        <v>67</v>
      </c>
      <c r="B71" s="24">
        <f>SUM(B66+B70)</f>
        <v>15669151.26</v>
      </c>
      <c r="C71" s="9"/>
      <c r="D71"/>
    </row>
    <row r="72" spans="1:4" s="11" customFormat="1" ht="16" customHeight="1" x14ac:dyDescent="0.35">
      <c r="A72" s="29"/>
      <c r="B72" s="30"/>
      <c r="C72" s="10"/>
    </row>
    <row r="73" spans="1:4" ht="16" customHeight="1" x14ac:dyDescent="0.35">
      <c r="A73" s="31" t="s">
        <v>6</v>
      </c>
      <c r="B73" s="32"/>
      <c r="C73" s="3"/>
      <c r="D73"/>
    </row>
    <row r="74" spans="1:4" ht="16" customHeight="1" x14ac:dyDescent="0.35">
      <c r="A74" s="61" t="s">
        <v>39</v>
      </c>
      <c r="B74" s="24">
        <f>SUM(B75:B77)</f>
        <v>13458179.51</v>
      </c>
      <c r="C74" s="3"/>
      <c r="D74"/>
    </row>
    <row r="75" spans="1:4" ht="16" customHeight="1" x14ac:dyDescent="0.35">
      <c r="A75" s="49" t="s">
        <v>115</v>
      </c>
      <c r="B75" s="20">
        <v>13301070.199999999</v>
      </c>
      <c r="C75" s="3"/>
      <c r="D75"/>
    </row>
    <row r="76" spans="1:4" ht="16" customHeight="1" x14ac:dyDescent="0.35">
      <c r="A76" s="49" t="s">
        <v>69</v>
      </c>
      <c r="B76" s="20">
        <v>157109.31</v>
      </c>
      <c r="C76" s="3"/>
      <c r="D76"/>
    </row>
    <row r="77" spans="1:4" ht="16" customHeight="1" x14ac:dyDescent="0.35">
      <c r="A77" s="49" t="s">
        <v>70</v>
      </c>
      <c r="B77" s="20">
        <v>0</v>
      </c>
      <c r="C77" s="3"/>
      <c r="D77"/>
    </row>
    <row r="78" spans="1:4" ht="16" customHeight="1" x14ac:dyDescent="0.35">
      <c r="A78" s="51" t="s">
        <v>40</v>
      </c>
      <c r="B78" s="24">
        <f>B79</f>
        <v>7942.44</v>
      </c>
      <c r="C78" s="3"/>
      <c r="D78"/>
    </row>
    <row r="79" spans="1:4" ht="16" customHeight="1" x14ac:dyDescent="0.35">
      <c r="A79" s="49" t="s">
        <v>68</v>
      </c>
      <c r="B79" s="20">
        <v>7942.44</v>
      </c>
      <c r="C79" s="3"/>
      <c r="D79"/>
    </row>
    <row r="80" spans="1:4" ht="16" customHeight="1" x14ac:dyDescent="0.35">
      <c r="A80" s="28" t="s">
        <v>82</v>
      </c>
      <c r="B80" s="33">
        <f>B74+B78</f>
        <v>13466121.949999999</v>
      </c>
      <c r="C80" s="3"/>
      <c r="D80"/>
    </row>
    <row r="81" spans="1:4" s="11" customFormat="1" ht="16" customHeight="1" x14ac:dyDescent="0.35">
      <c r="A81" s="29"/>
      <c r="B81" s="30"/>
      <c r="C81" s="10"/>
    </row>
    <row r="82" spans="1:4" ht="16" customHeight="1" x14ac:dyDescent="0.35">
      <c r="A82" s="28" t="s">
        <v>7</v>
      </c>
      <c r="B82" s="34"/>
      <c r="C82" s="3"/>
      <c r="D82"/>
    </row>
    <row r="83" spans="1:4" ht="16" customHeight="1" x14ac:dyDescent="0.35">
      <c r="A83" s="28" t="s">
        <v>8</v>
      </c>
      <c r="B83" s="28"/>
      <c r="C83" s="5"/>
      <c r="D83"/>
    </row>
    <row r="84" spans="1:4" ht="16" customHeight="1" x14ac:dyDescent="0.35">
      <c r="A84" s="61" t="s">
        <v>9</v>
      </c>
      <c r="B84" s="24">
        <v>7659528.2199999997</v>
      </c>
      <c r="C84" s="8"/>
      <c r="D84"/>
    </row>
    <row r="85" spans="1:4" ht="16" customHeight="1" x14ac:dyDescent="0.35">
      <c r="A85" s="26" t="s">
        <v>10</v>
      </c>
      <c r="B85" s="24">
        <v>4956137.09</v>
      </c>
      <c r="C85" s="8"/>
      <c r="D85"/>
    </row>
    <row r="86" spans="1:4" ht="16" customHeight="1" x14ac:dyDescent="0.35">
      <c r="A86" s="26" t="s">
        <v>11</v>
      </c>
      <c r="B86" s="24">
        <v>2688923.91</v>
      </c>
      <c r="C86" s="8"/>
      <c r="D86"/>
    </row>
    <row r="87" spans="1:4" ht="16" customHeight="1" x14ac:dyDescent="0.35">
      <c r="A87" s="61" t="s">
        <v>12</v>
      </c>
      <c r="B87" s="24">
        <v>25581.17</v>
      </c>
      <c r="C87" s="8"/>
      <c r="D87"/>
    </row>
    <row r="88" spans="1:4" ht="16" customHeight="1" x14ac:dyDescent="0.35">
      <c r="A88" s="61" t="s">
        <v>13</v>
      </c>
      <c r="B88" s="24">
        <v>456681.77</v>
      </c>
      <c r="C88" s="8"/>
      <c r="D88"/>
    </row>
    <row r="89" spans="1:4" ht="18.5" customHeight="1" x14ac:dyDescent="0.35">
      <c r="A89" s="61" t="s">
        <v>14</v>
      </c>
      <c r="B89" s="24">
        <f>SUM(B90:B91)</f>
        <v>1955365.96</v>
      </c>
      <c r="C89" s="8"/>
      <c r="D89"/>
    </row>
    <row r="90" spans="1:4" ht="18.5" customHeight="1" x14ac:dyDescent="0.35">
      <c r="A90" s="50" t="s">
        <v>71</v>
      </c>
      <c r="B90" s="20">
        <v>1401400.04</v>
      </c>
      <c r="C90" s="8"/>
      <c r="D90"/>
    </row>
    <row r="91" spans="1:4" ht="18.5" customHeight="1" x14ac:dyDescent="0.35">
      <c r="A91" s="50" t="s">
        <v>72</v>
      </c>
      <c r="B91" s="20">
        <v>553965.92000000004</v>
      </c>
      <c r="C91" s="8"/>
      <c r="D91"/>
    </row>
    <row r="92" spans="1:4" ht="29.15" customHeight="1" x14ac:dyDescent="0.35">
      <c r="A92" s="61" t="s">
        <v>46</v>
      </c>
      <c r="B92" s="24">
        <v>536593.16</v>
      </c>
      <c r="C92" s="8"/>
      <c r="D92"/>
    </row>
    <row r="93" spans="1:4" ht="16" customHeight="1" x14ac:dyDescent="0.35">
      <c r="A93" s="61" t="s">
        <v>49</v>
      </c>
      <c r="B93" s="24">
        <f>B94</f>
        <v>2179.16</v>
      </c>
      <c r="C93" s="8"/>
      <c r="D93"/>
    </row>
    <row r="94" spans="1:4" ht="16" customHeight="1" x14ac:dyDescent="0.35">
      <c r="A94" s="50" t="s">
        <v>106</v>
      </c>
      <c r="B94" s="20">
        <v>2179.16</v>
      </c>
      <c r="C94" s="8"/>
      <c r="D94"/>
    </row>
    <row r="95" spans="1:4" ht="16" customHeight="1" x14ac:dyDescent="0.35">
      <c r="A95" s="51" t="s">
        <v>80</v>
      </c>
      <c r="B95" s="24">
        <f>SUM(B84+B85+B86+B87+B88+B89+B92+B93)</f>
        <v>18280990.439999998</v>
      </c>
      <c r="C95" s="8"/>
      <c r="D95"/>
    </row>
    <row r="96" spans="1:4" ht="16" customHeight="1" x14ac:dyDescent="0.35">
      <c r="A96" s="29"/>
      <c r="B96" s="35"/>
      <c r="C96" s="8"/>
      <c r="D96"/>
    </row>
    <row r="97" spans="1:5" ht="16" customHeight="1" x14ac:dyDescent="0.35">
      <c r="A97" s="44" t="s">
        <v>15</v>
      </c>
      <c r="B97" s="44"/>
      <c r="C97" s="9"/>
      <c r="D97"/>
    </row>
    <row r="98" spans="1:5" ht="16" customHeight="1" x14ac:dyDescent="0.35">
      <c r="A98" s="50" t="s">
        <v>47</v>
      </c>
      <c r="B98" s="20">
        <v>40548</v>
      </c>
      <c r="C98" s="9"/>
      <c r="D98"/>
    </row>
    <row r="99" spans="1:5" ht="16" customHeight="1" x14ac:dyDescent="0.35">
      <c r="A99" s="50" t="s">
        <v>16</v>
      </c>
      <c r="B99" s="20">
        <v>0</v>
      </c>
      <c r="C99" s="9"/>
      <c r="D99"/>
    </row>
    <row r="100" spans="1:5" ht="16" customHeight="1" x14ac:dyDescent="0.35">
      <c r="A100" s="50" t="s">
        <v>17</v>
      </c>
      <c r="B100" s="20">
        <v>0</v>
      </c>
      <c r="C100" s="9"/>
      <c r="D100"/>
    </row>
    <row r="101" spans="1:5" ht="16" customHeight="1" x14ac:dyDescent="0.35">
      <c r="A101" s="50" t="s">
        <v>48</v>
      </c>
      <c r="B101" s="20">
        <v>0</v>
      </c>
      <c r="C101" s="9"/>
      <c r="D101"/>
    </row>
    <row r="102" spans="1:5" ht="16" customHeight="1" x14ac:dyDescent="0.35">
      <c r="A102" s="51" t="s">
        <v>29</v>
      </c>
      <c r="B102" s="24">
        <f>SUM(B98:B101)</f>
        <v>40548</v>
      </c>
      <c r="C102" s="3"/>
      <c r="D102"/>
    </row>
    <row r="103" spans="1:5" ht="16" customHeight="1" x14ac:dyDescent="0.35">
      <c r="A103" s="51" t="s">
        <v>30</v>
      </c>
      <c r="B103" s="24">
        <f>B95+B102</f>
        <v>18321538.439999998</v>
      </c>
      <c r="C103" s="3"/>
      <c r="D103"/>
    </row>
    <row r="104" spans="1:5" ht="16" customHeight="1" x14ac:dyDescent="0.35">
      <c r="A104" s="29"/>
      <c r="B104" s="27"/>
      <c r="C104" s="3"/>
      <c r="D104"/>
    </row>
    <row r="105" spans="1:5" ht="16" customHeight="1" x14ac:dyDescent="0.35">
      <c r="A105" s="31" t="s">
        <v>18</v>
      </c>
      <c r="B105" s="32"/>
      <c r="C105" s="3"/>
      <c r="D105"/>
    </row>
    <row r="106" spans="1:5" ht="16" customHeight="1" x14ac:dyDescent="0.35">
      <c r="A106" s="50" t="s">
        <v>19</v>
      </c>
      <c r="B106" s="20">
        <v>0</v>
      </c>
      <c r="C106" s="9"/>
      <c r="D106" s="15"/>
    </row>
    <row r="107" spans="1:5" ht="16" customHeight="1" x14ac:dyDescent="0.35">
      <c r="A107" s="50" t="s">
        <v>50</v>
      </c>
      <c r="B107" s="20">
        <v>0</v>
      </c>
      <c r="C107" s="1"/>
      <c r="D107"/>
    </row>
    <row r="108" spans="1:5" ht="16" customHeight="1" x14ac:dyDescent="0.35">
      <c r="A108" s="51" t="s">
        <v>31</v>
      </c>
      <c r="B108" s="52">
        <f>B106+B107</f>
        <v>0</v>
      </c>
      <c r="C108" s="1"/>
      <c r="D108"/>
    </row>
    <row r="109" spans="1:5" s="11" customFormat="1" ht="16" customHeight="1" x14ac:dyDescent="0.35">
      <c r="A109" s="51"/>
      <c r="B109" s="51"/>
      <c r="C109" s="12"/>
      <c r="E109" s="38"/>
    </row>
    <row r="110" spans="1:5" ht="16" customHeight="1" x14ac:dyDescent="0.35">
      <c r="A110" s="42" t="s">
        <v>112</v>
      </c>
      <c r="B110" s="43"/>
      <c r="C110" s="7"/>
      <c r="D110"/>
      <c r="E110" s="15"/>
    </row>
    <row r="111" spans="1:5" ht="16" customHeight="1" x14ac:dyDescent="0.35">
      <c r="A111" s="56" t="s">
        <v>20</v>
      </c>
      <c r="B111" s="57">
        <v>2602.84</v>
      </c>
      <c r="C111" s="7"/>
      <c r="D111"/>
    </row>
    <row r="112" spans="1:5" ht="16" customHeight="1" x14ac:dyDescent="0.35">
      <c r="A112" s="56" t="s">
        <v>110</v>
      </c>
      <c r="B112" s="24">
        <f>SUM(B113:B118)</f>
        <v>131384.04</v>
      </c>
      <c r="C112" s="7"/>
      <c r="D112" s="15"/>
    </row>
    <row r="113" spans="1:5" ht="16" customHeight="1" x14ac:dyDescent="0.35">
      <c r="A113" s="47" t="s">
        <v>73</v>
      </c>
      <c r="B113" s="20">
        <v>28041.040000000001</v>
      </c>
      <c r="C113" s="7"/>
      <c r="D113" s="15"/>
      <c r="E113" s="15"/>
    </row>
    <row r="114" spans="1:5" ht="16" customHeight="1" x14ac:dyDescent="0.35">
      <c r="A114" s="47" t="s">
        <v>74</v>
      </c>
      <c r="B114" s="20">
        <v>0</v>
      </c>
      <c r="C114" s="7"/>
      <c r="D114" s="15"/>
    </row>
    <row r="115" spans="1:5" ht="16" customHeight="1" x14ac:dyDescent="0.35">
      <c r="A115" s="47" t="s">
        <v>75</v>
      </c>
      <c r="B115" s="20">
        <v>0.05</v>
      </c>
      <c r="C115" s="7"/>
      <c r="D115" s="15"/>
    </row>
    <row r="116" spans="1:5" ht="16" customHeight="1" x14ac:dyDescent="0.35">
      <c r="A116" s="47" t="s">
        <v>76</v>
      </c>
      <c r="B116" s="20">
        <v>103342.95</v>
      </c>
      <c r="C116" s="7"/>
      <c r="D116" s="15"/>
    </row>
    <row r="117" spans="1:5" ht="16" customHeight="1" x14ac:dyDescent="0.35">
      <c r="A117" s="47" t="s">
        <v>77</v>
      </c>
      <c r="B117" s="20">
        <v>0</v>
      </c>
      <c r="C117" s="7"/>
      <c r="D117" s="15"/>
    </row>
    <row r="118" spans="1:5" ht="16" customHeight="1" x14ac:dyDescent="0.35">
      <c r="A118" s="47" t="s">
        <v>94</v>
      </c>
      <c r="B118" s="20">
        <v>0</v>
      </c>
      <c r="C118" s="13"/>
      <c r="D118"/>
    </row>
    <row r="119" spans="1:5" ht="16" customHeight="1" x14ac:dyDescent="0.35">
      <c r="A119" s="56" t="s">
        <v>41</v>
      </c>
      <c r="B119" s="24">
        <f>SUM(B120:B124)</f>
        <v>11483449.789999999</v>
      </c>
      <c r="C119" s="13"/>
      <c r="D119"/>
    </row>
    <row r="120" spans="1:5" ht="16" customHeight="1" x14ac:dyDescent="0.35">
      <c r="A120" s="47" t="s">
        <v>78</v>
      </c>
      <c r="B120" s="20">
        <v>0</v>
      </c>
      <c r="C120" s="13"/>
      <c r="D120"/>
    </row>
    <row r="121" spans="1:5" ht="16" customHeight="1" x14ac:dyDescent="0.35">
      <c r="A121" s="47" t="s">
        <v>102</v>
      </c>
      <c r="B121" s="20">
        <v>1947105.99</v>
      </c>
      <c r="C121" s="13"/>
      <c r="D121"/>
    </row>
    <row r="122" spans="1:5" ht="16" customHeight="1" x14ac:dyDescent="0.35">
      <c r="A122" s="47" t="s">
        <v>103</v>
      </c>
      <c r="B122" s="20">
        <v>2854924.53</v>
      </c>
      <c r="C122" s="13"/>
      <c r="D122"/>
    </row>
    <row r="123" spans="1:5" ht="16" customHeight="1" x14ac:dyDescent="0.35">
      <c r="A123" s="47" t="s">
        <v>104</v>
      </c>
      <c r="B123" s="20">
        <v>6532719.4800000004</v>
      </c>
      <c r="C123" s="13"/>
      <c r="D123"/>
    </row>
    <row r="124" spans="1:5" ht="16" customHeight="1" x14ac:dyDescent="0.35">
      <c r="A124" s="47" t="s">
        <v>105</v>
      </c>
      <c r="B124" s="20">
        <v>148699.79</v>
      </c>
      <c r="C124" s="13"/>
      <c r="D124"/>
    </row>
    <row r="125" spans="1:5" ht="16" customHeight="1" x14ac:dyDescent="0.35">
      <c r="A125" s="51" t="s">
        <v>79</v>
      </c>
      <c r="B125" s="24">
        <f>(B43+B63)-(B103+B108)</f>
        <v>11617436.670000002</v>
      </c>
      <c r="C125" s="13"/>
      <c r="D125" s="15"/>
    </row>
    <row r="126" spans="1:5" ht="16" customHeight="1" x14ac:dyDescent="0.35">
      <c r="A126" s="53" t="s">
        <v>42</v>
      </c>
      <c r="B126" s="27"/>
      <c r="C126" s="1"/>
    </row>
    <row r="127" spans="1:5" ht="16" customHeight="1" x14ac:dyDescent="0.35">
      <c r="A127" s="39" t="s">
        <v>21</v>
      </c>
      <c r="B127" s="41"/>
      <c r="C127" s="1"/>
    </row>
    <row r="128" spans="1:5" ht="16" customHeight="1" x14ac:dyDescent="0.35">
      <c r="A128" s="54" t="s">
        <v>54</v>
      </c>
      <c r="B128" s="24">
        <v>0</v>
      </c>
      <c r="C128" s="1"/>
    </row>
    <row r="129" spans="1:5" ht="16" customHeight="1" x14ac:dyDescent="0.35">
      <c r="A129" s="54" t="s">
        <v>22</v>
      </c>
      <c r="B129" s="24">
        <v>0</v>
      </c>
      <c r="C129" s="1"/>
      <c r="E129" s="15"/>
    </row>
    <row r="130" spans="1:5" ht="16" customHeight="1" x14ac:dyDescent="0.35">
      <c r="A130" s="54" t="s">
        <v>55</v>
      </c>
      <c r="B130" s="24">
        <v>0</v>
      </c>
      <c r="C130" s="1"/>
    </row>
    <row r="131" spans="1:5" ht="16" customHeight="1" x14ac:dyDescent="0.35">
      <c r="A131" s="39" t="s">
        <v>23</v>
      </c>
      <c r="B131" s="40">
        <f>B128+B129+B130</f>
        <v>0</v>
      </c>
    </row>
    <row r="132" spans="1:5" x14ac:dyDescent="0.35">
      <c r="A132" s="68" t="s">
        <v>81</v>
      </c>
      <c r="B132" s="69"/>
    </row>
    <row r="133" spans="1:5" ht="12.5" customHeight="1" x14ac:dyDescent="0.35">
      <c r="A133" s="55"/>
      <c r="B133" s="55"/>
    </row>
    <row r="134" spans="1:5" ht="15.75" customHeight="1" x14ac:dyDescent="0.35">
      <c r="A134" s="37" t="s">
        <v>51</v>
      </c>
      <c r="B134" s="36" t="s">
        <v>116</v>
      </c>
    </row>
    <row r="135" spans="1:5" x14ac:dyDescent="0.35">
      <c r="A135" s="62"/>
      <c r="B135" s="62"/>
    </row>
    <row r="145" spans="2:2" ht="18" customHeight="1" x14ac:dyDescent="0.35">
      <c r="B145" s="14"/>
    </row>
  </sheetData>
  <mergeCells count="7">
    <mergeCell ref="A135:B135"/>
    <mergeCell ref="A22:B22"/>
    <mergeCell ref="B23:B24"/>
    <mergeCell ref="A1:B1"/>
    <mergeCell ref="A2:B7"/>
    <mergeCell ref="A8:B9"/>
    <mergeCell ref="A132:B132"/>
  </mergeCells>
  <phoneticPr fontId="4" type="noConversion"/>
  <printOptions horizontalCentered="1" verticalCentered="1"/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2024-04-22T18:11:03Z</cp:lastPrinted>
  <dcterms:created xsi:type="dcterms:W3CDTF">2021-09-23T15:15:02Z</dcterms:created>
  <dcterms:modified xsi:type="dcterms:W3CDTF">2024-09-27T17:48:56Z</dcterms:modified>
  <dc:language>pt-BR</dc:language>
</cp:coreProperties>
</file>