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2.4.2 - SUPLAN\2.4.2.2 - SEPLAN\01. Prestação de Contas\01. Periódicos\05. Anual\2024 - HECAD\"/>
    </mc:Choice>
  </mc:AlternateContent>
  <xr:revisionPtr revIDLastSave="0" documentId="13_ncr:1_{0052F86F-732A-495B-9AEC-FCFB5DA026EE}" xr6:coauthVersionLast="47" xr6:coauthVersionMax="47" xr10:uidLastSave="{00000000-0000-0000-0000-000000000000}"/>
  <bookViews>
    <workbookView xWindow="-24120" yWindow="-120" windowWidth="24240" windowHeight="13020" xr2:uid="{00000000-000D-0000-FFFF-FFFF00000000}"/>
  </bookViews>
  <sheets>
    <sheet name="Consolidado 2024" sheetId="1" r:id="rId1"/>
  </sheets>
  <definedNames>
    <definedName name="_xlnm.Print_Area" localSheetId="0">'Consolidado 2024'!$A$1:$S$89</definedName>
  </definedNames>
  <calcPr calcId="191029"/>
</workbook>
</file>

<file path=xl/calcChain.xml><?xml version="1.0" encoding="utf-8"?>
<calcChain xmlns="http://schemas.openxmlformats.org/spreadsheetml/2006/main">
  <c r="E49" i="1" l="1"/>
  <c r="G49" i="1" l="1"/>
  <c r="H49" i="1"/>
  <c r="I49" i="1"/>
  <c r="J49" i="1"/>
  <c r="K49" i="1"/>
  <c r="L49" i="1"/>
  <c r="M49" i="1"/>
  <c r="F49" i="1"/>
  <c r="F34" i="1"/>
  <c r="G34" i="1"/>
  <c r="H34" i="1"/>
  <c r="I34" i="1"/>
  <c r="J34" i="1"/>
  <c r="K34" i="1"/>
  <c r="L34" i="1"/>
  <c r="M34" i="1"/>
  <c r="F15" i="1"/>
  <c r="G15" i="1"/>
  <c r="H15" i="1"/>
  <c r="I15" i="1"/>
  <c r="J15" i="1"/>
  <c r="K15" i="1"/>
  <c r="L15" i="1"/>
  <c r="M15" i="1"/>
  <c r="R49" i="1" l="1"/>
  <c r="Q49" i="1"/>
  <c r="P49" i="1"/>
  <c r="O49" i="1"/>
  <c r="N49" i="1"/>
  <c r="R34" i="1"/>
  <c r="Q34" i="1"/>
  <c r="P34" i="1"/>
  <c r="O34" i="1"/>
  <c r="N34" i="1"/>
  <c r="E3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N15" i="1" l="1"/>
  <c r="R15" i="1" l="1"/>
  <c r="Q15" i="1"/>
  <c r="P15" i="1"/>
  <c r="O15" i="1"/>
  <c r="E15" i="1"/>
</calcChain>
</file>

<file path=xl/sharedStrings.xml><?xml version="1.0" encoding="utf-8"?>
<sst xmlns="http://schemas.openxmlformats.org/spreadsheetml/2006/main" count="322" uniqueCount="95">
  <si>
    <t>RELATÓRIO GERENCIAL DE PRODUÇÃO - CONSOLIDADO</t>
  </si>
  <si>
    <t>Hospital Estadual da Criança e do Adolescente - HECAD</t>
  </si>
  <si>
    <t>1. INTERNAÇÕES HOSPITALARES</t>
  </si>
  <si>
    <t xml:space="preserve">Indicador </t>
  </si>
  <si>
    <t>Jan</t>
  </si>
  <si>
    <t>Fev</t>
  </si>
  <si>
    <t>Mar</t>
  </si>
  <si>
    <t>Mai</t>
  </si>
  <si>
    <t>Jun</t>
  </si>
  <si>
    <t>Jul</t>
  </si>
  <si>
    <t>Ago</t>
  </si>
  <si>
    <t>Set</t>
  </si>
  <si>
    <t>Out</t>
  </si>
  <si>
    <t>Nov</t>
  </si>
  <si>
    <t>Dez</t>
  </si>
  <si>
    <t>Saídas de Clínica Cirúrgica Pediátrica</t>
  </si>
  <si>
    <t xml:space="preserve">Saídas de Clínica Cirúrgicas CERFIS </t>
  </si>
  <si>
    <t>Saídas de Clínica Pediátrica</t>
  </si>
  <si>
    <t>Saidas de Clínica Pediátrica Crônica</t>
  </si>
  <si>
    <t>TOTAL DO INDICADOR</t>
  </si>
  <si>
    <t>Clínica Cirúrgica Pediátrica</t>
  </si>
  <si>
    <t xml:space="preserve">Clínica Cirúrgicas CERFIS </t>
  </si>
  <si>
    <t>Consultas Médicas na Atenção Especializada</t>
  </si>
  <si>
    <t>Leito Dia</t>
  </si>
  <si>
    <t>Procedimentos</t>
  </si>
  <si>
    <t>Broncoscopia</t>
  </si>
  <si>
    <t>Colonoscopia</t>
  </si>
  <si>
    <t>Endoscopia</t>
  </si>
  <si>
    <t>Eletrocardiograma</t>
  </si>
  <si>
    <t>Tomografia</t>
  </si>
  <si>
    <t>Raio X</t>
  </si>
  <si>
    <t>Ultrassonografia</t>
  </si>
  <si>
    <t>Realizado</t>
  </si>
  <si>
    <t>Consultas Não Médicas na Atenção Especializada</t>
  </si>
  <si>
    <t>Ecocardiograma</t>
  </si>
  <si>
    <t>-</t>
  </si>
  <si>
    <t>Taxa de Ocupação Hospitalar</t>
  </si>
  <si>
    <t>Média de Permanência Hospitalar (dias)</t>
  </si>
  <si>
    <t>Índice de Intervalo de Substituição (horas)</t>
  </si>
  <si>
    <t>Taxa de Readmissão em UTI ( 48 horas)</t>
  </si>
  <si>
    <t>Taxa de Readmissão Hospitalar (em até 29 dias)</t>
  </si>
  <si>
    <t>Percentual de Ocorrência de Glosas no SIH - DATASUS</t>
  </si>
  <si>
    <t>Percentual de Suspensão de Cirurgias Programadas por Condições Operacionais (causas relacionadas a organização da unidade)</t>
  </si>
  <si>
    <t>Percentual de Suspensão de Cirurgias Programadas por condições operacionais (causas relacionadas ao paciente)</t>
  </si>
  <si>
    <t>Razão de Quantitativo de consultas ofertadas</t>
  </si>
  <si>
    <t>Percentual de Exames de Imagem com resultado disponibilizado em até 10 dias</t>
  </si>
  <si>
    <t>Percentual de manifestações queixosas recebidas no sistema de ouvidoria do SUS</t>
  </si>
  <si>
    <t>Percentual da investigação da gravidade de reações adversas a medicamentos (Farmacovigilância)</t>
  </si>
  <si>
    <t>Meta Proporcional do Contrato de nº 20/2023</t>
  </si>
  <si>
    <t>Contratos de Gestão nº 20/2023 e 1° Termo Aditivo ao Contrato de Gestão n° 20/2023 SES/GO</t>
  </si>
  <si>
    <t>Abri</t>
  </si>
  <si>
    <t>Divino Ronny Rezende Júnior</t>
  </si>
  <si>
    <t>Meta  do Contrato de nº 20/2023</t>
  </si>
  <si>
    <t>Meta do 1° Termo Aditivo ao Contrato de Gestão n° 20/2023</t>
  </si>
  <si>
    <t>Análises Clínicas</t>
  </si>
  <si>
    <t>Eletroencefalograma</t>
  </si>
  <si>
    <t>3. ATENDIMENTOS AMBULATORIAIS</t>
  </si>
  <si>
    <t>4. SERVIÇO DE APOIO DIAGNÓSTICO E TERAPÊUTICO - SADT EXTERNO</t>
  </si>
  <si>
    <t>5. INDICADORES DE DESEMPENHO</t>
  </si>
  <si>
    <t>Cirurgia Eletiva Hospitalar de Alto Giro</t>
  </si>
  <si>
    <t>Cirurgia Eletiva Hospitalar de Média ou Alta Complexidade</t>
  </si>
  <si>
    <t>Percentual de cirurgias eletivas realizadas com TMAT (Tempo máximo aceitável para tratamento) expirado (↓) para o primeiro ano</t>
  </si>
  <si>
    <t>Percentual de cirurgias eletivas realizadas com TMAT (Tempo máximo aceitável para tratamento) expirado (↓) para o segundo ano</t>
  </si>
  <si>
    <t>Percentual de Casos de Doenças/Agravos/Eventos de Notificação Compulsório Imediata (DAEI) Digitadas Oportunamente - até 7 dias</t>
  </si>
  <si>
    <t>Percentual de Casos de Doenças/Agravos/Eventos de Notificação Compulsório Imediata (DAEI) Investigadas Oportunamente -até 48 horas da data da notificação</t>
  </si>
  <si>
    <t>Taxa de acurácia do estoque</t>
  </si>
  <si>
    <t>Taxa de perda financeira por vencimento de medicamentos</t>
  </si>
  <si>
    <t>Taxa de aceitabilidade das intervenções farmacêuticas</t>
  </si>
  <si>
    <t>≥ 85%</t>
  </si>
  <si>
    <t>≤ 6</t>
  </si>
  <si>
    <t>≤ 25</t>
  </si>
  <si>
    <t>≤ 5%</t>
  </si>
  <si>
    <t>≤ 20%</t>
  </si>
  <si>
    <t>≤ 1%</t>
  </si>
  <si>
    <t>≤ 3%</t>
  </si>
  <si>
    <t>≥ 70%</t>
  </si>
  <si>
    <t>&lt; 5%</t>
  </si>
  <si>
    <t>≥ 95%</t>
  </si>
  <si>
    <t>Em apuração</t>
  </si>
  <si>
    <t>Não se aplica</t>
  </si>
  <si>
    <t>≤ 5</t>
  </si>
  <si>
    <t>≤ 24</t>
  </si>
  <si>
    <t>≤ 8%</t>
  </si>
  <si>
    <t>≤ 7%</t>
  </si>
  <si>
    <t>&lt; 50%</t>
  </si>
  <si>
    <t>&lt; 25%</t>
  </si>
  <si>
    <t>≥ 80%</t>
  </si>
  <si>
    <t>≤ 2%</t>
  </si>
  <si>
    <t>≥ 90%</t>
  </si>
  <si>
    <t>2. CIRURGIAS PROGRAMADAS / ELETIVAS</t>
  </si>
  <si>
    <t>Meta Proporcional do
 1° Termo Aditivo ao Contrato de Gestão n° 20/2023</t>
  </si>
  <si>
    <t>Goiânia, 15 de janeiro de 2025.</t>
  </si>
  <si>
    <t>Diretor Geral</t>
  </si>
  <si>
    <t>•  Trata-se de Relatório gerencial de produção consolidado, referente ao período de janeiro/2024 a dezembro/2024, que será aprovado pelo Conselho de Administração da AGIR, conforme reunião prevista para o dia 10/03/2025.</t>
  </si>
  <si>
    <t>JANEIRO/2024 A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</si>
</sst>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indexed="64"/>
      <name val="Calibri"/>
      <family val="2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1"/>
      <color indexed="6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B05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theme="8" tint="-0.499984740745262"/>
      </patternFill>
    </fill>
    <fill>
      <patternFill patternType="solid">
        <fgColor theme="8" tint="0.79998168889431442"/>
        <bgColor theme="8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Border="0" applyProtection="0"/>
    <xf numFmtId="9" fontId="1" fillId="0" borderId="0" applyBorder="0" applyProtection="0"/>
    <xf numFmtId="9" fontId="16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5" xfId="0" applyFont="1" applyBorder="1" applyAlignment="1">
      <alignment vertical="center"/>
    </xf>
    <xf numFmtId="10" fontId="11" fillId="0" borderId="1" xfId="5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10" fontId="13" fillId="0" borderId="1" xfId="5" applyNumberFormat="1" applyFont="1" applyBorder="1" applyAlignment="1">
      <alignment horizontal="center" vertical="center"/>
    </xf>
    <xf numFmtId="9" fontId="7" fillId="0" borderId="1" xfId="5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1" fillId="0" borderId="1" xfId="5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justify" wrapText="1"/>
    </xf>
    <xf numFmtId="0" fontId="9" fillId="0" borderId="1" xfId="0" applyFont="1" applyBorder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Porcentagem" xfId="5" builtinId="5"/>
    <cellStyle name="Porcentagem 2" xfId="3" xr:uid="{00000000-0005-0000-0000-000003000000}"/>
    <cellStyle name="Porcentagem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3318148</xdr:colOff>
      <xdr:row>0</xdr:row>
      <xdr:rowOff>173718</xdr:rowOff>
    </xdr:from>
    <xdr:to>
      <xdr:col>12</xdr:col>
      <xdr:colOff>324595</xdr:colOff>
      <xdr:row>0</xdr:row>
      <xdr:rowOff>1797504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617505" y="173718"/>
          <a:ext cx="8953519" cy="1623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7"/>
  <sheetViews>
    <sheetView showGridLines="0" tabSelected="1" view="pageBreakPreview" zoomScale="70" zoomScaleNormal="70" zoomScaleSheetLayoutView="70" workbookViewId="0">
      <selection activeCell="K10" sqref="K10"/>
    </sheetView>
  </sheetViews>
  <sheetFormatPr defaultRowHeight="15" x14ac:dyDescent="0.25"/>
  <cols>
    <col min="1" max="1" width="4.42578125" customWidth="1"/>
    <col min="2" max="2" width="50.5703125" style="1" customWidth="1"/>
    <col min="3" max="3" width="16.140625" style="2" customWidth="1"/>
    <col min="4" max="4" width="12" style="2" customWidth="1"/>
    <col min="5" max="5" width="16" style="3" customWidth="1"/>
    <col min="6" max="11" width="12" customWidth="1"/>
    <col min="12" max="12" width="12.140625" customWidth="1"/>
    <col min="13" max="13" width="12" customWidth="1"/>
    <col min="14" max="14" width="19.42578125" customWidth="1"/>
    <col min="15" max="18" width="12" customWidth="1"/>
    <col min="19" max="19" width="13.7109375" bestFit="1" customWidth="1"/>
    <col min="20" max="20" width="10.85546875" customWidth="1"/>
    <col min="21" max="21" width="2.85546875" customWidth="1"/>
  </cols>
  <sheetData>
    <row r="1" spans="1:20" ht="148.5" customHeight="1" x14ac:dyDescent="0.25">
      <c r="B1" s="2"/>
    </row>
    <row r="2" spans="1:20" s="4" customFormat="1" ht="36" customHeight="1" x14ac:dyDescent="0.25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20" s="4" customFormat="1" ht="33.950000000000003" customHeight="1" x14ac:dyDescent="0.25">
      <c r="B3" s="55" t="s">
        <v>94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0" s="4" customFormat="1" ht="12.6" customHeight="1" x14ac:dyDescent="0.25">
      <c r="B4" s="5"/>
      <c r="C4" s="5"/>
      <c r="D4" s="5"/>
      <c r="E4" s="6"/>
    </row>
    <row r="5" spans="1:20" s="4" customFormat="1" ht="31.5" customHeight="1" x14ac:dyDescent="0.25">
      <c r="B5" s="56" t="s">
        <v>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0" s="4" customFormat="1" ht="27" customHeight="1" x14ac:dyDescent="0.25">
      <c r="B6" s="56" t="s">
        <v>49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20" ht="21.75" customHeight="1" x14ac:dyDescent="0.25"/>
    <row r="8" spans="1:20" s="4" customFormat="1" ht="30" customHeight="1" x14ac:dyDescent="0.25">
      <c r="A8" s="7"/>
      <c r="B8" s="59" t="s"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20" s="4" customFormat="1" ht="36.75" customHeight="1" x14ac:dyDescent="0.25">
      <c r="B9" s="47" t="s">
        <v>3</v>
      </c>
      <c r="C9" s="47"/>
      <c r="D9" s="47"/>
      <c r="E9" s="57" t="s">
        <v>48</v>
      </c>
      <c r="F9" s="58" t="s">
        <v>32</v>
      </c>
      <c r="G9" s="58"/>
      <c r="H9" s="58"/>
      <c r="I9" s="58"/>
      <c r="J9" s="58"/>
      <c r="K9" s="58"/>
      <c r="L9" s="58"/>
      <c r="M9" s="58"/>
      <c r="N9" s="57" t="s">
        <v>90</v>
      </c>
      <c r="O9" s="58" t="s">
        <v>32</v>
      </c>
      <c r="P9" s="58"/>
      <c r="Q9" s="58"/>
      <c r="R9" s="58"/>
      <c r="S9" s="18"/>
      <c r="T9" s="18"/>
    </row>
    <row r="10" spans="1:20" s="4" customFormat="1" ht="46.5" customHeight="1" x14ac:dyDescent="0.25">
      <c r="B10" s="47"/>
      <c r="C10" s="47"/>
      <c r="D10" s="47"/>
      <c r="E10" s="57"/>
      <c r="F10" s="14" t="s">
        <v>4</v>
      </c>
      <c r="G10" s="14" t="s">
        <v>5</v>
      </c>
      <c r="H10" s="13" t="s">
        <v>6</v>
      </c>
      <c r="I10" s="13" t="s">
        <v>50</v>
      </c>
      <c r="J10" s="13" t="s">
        <v>7</v>
      </c>
      <c r="K10" s="14" t="s">
        <v>8</v>
      </c>
      <c r="L10" s="14" t="s">
        <v>9</v>
      </c>
      <c r="M10" s="14" t="s">
        <v>10</v>
      </c>
      <c r="N10" s="57"/>
      <c r="O10" s="14" t="s">
        <v>11</v>
      </c>
      <c r="P10" s="14" t="s">
        <v>12</v>
      </c>
      <c r="Q10" s="14" t="s">
        <v>13</v>
      </c>
      <c r="R10" s="14" t="s">
        <v>14</v>
      </c>
    </row>
    <row r="11" spans="1:20" s="4" customFormat="1" ht="35.25" customHeight="1" x14ac:dyDescent="0.25">
      <c r="B11" s="34" t="s">
        <v>15</v>
      </c>
      <c r="C11" s="34"/>
      <c r="D11" s="34"/>
      <c r="E11" s="8">
        <v>2928</v>
      </c>
      <c r="F11" s="9">
        <v>413</v>
      </c>
      <c r="G11" s="9">
        <v>423</v>
      </c>
      <c r="H11" s="9">
        <v>443</v>
      </c>
      <c r="I11" s="9">
        <v>420</v>
      </c>
      <c r="J11" s="9">
        <v>402</v>
      </c>
      <c r="K11" s="9">
        <v>384</v>
      </c>
      <c r="L11" s="9">
        <v>418</v>
      </c>
      <c r="M11" s="9">
        <v>416</v>
      </c>
      <c r="N11" s="19">
        <v>1736</v>
      </c>
      <c r="O11" s="9">
        <v>374</v>
      </c>
      <c r="P11" s="9">
        <v>398</v>
      </c>
      <c r="Q11" s="9">
        <v>407</v>
      </c>
      <c r="R11" s="20">
        <v>419</v>
      </c>
    </row>
    <row r="12" spans="1:20" s="4" customFormat="1" ht="35.25" customHeight="1" x14ac:dyDescent="0.25">
      <c r="B12" s="34" t="s">
        <v>16</v>
      </c>
      <c r="C12" s="34"/>
      <c r="D12" s="34"/>
      <c r="E12" s="8">
        <v>616</v>
      </c>
      <c r="F12" s="9">
        <v>19</v>
      </c>
      <c r="G12" s="9">
        <v>13</v>
      </c>
      <c r="H12" s="9">
        <v>18</v>
      </c>
      <c r="I12" s="9">
        <v>14</v>
      </c>
      <c r="J12" s="9">
        <v>18</v>
      </c>
      <c r="K12" s="9">
        <v>31</v>
      </c>
      <c r="L12" s="9">
        <v>9</v>
      </c>
      <c r="M12" s="9">
        <v>5</v>
      </c>
      <c r="N12" s="19" t="s">
        <v>35</v>
      </c>
      <c r="O12" s="9" t="s">
        <v>35</v>
      </c>
      <c r="P12" s="9" t="s">
        <v>35</v>
      </c>
      <c r="Q12" s="9" t="s">
        <v>35</v>
      </c>
      <c r="R12" s="19" t="s">
        <v>35</v>
      </c>
    </row>
    <row r="13" spans="1:20" s="4" customFormat="1" ht="35.25" customHeight="1" x14ac:dyDescent="0.25">
      <c r="B13" s="34" t="s">
        <v>17</v>
      </c>
      <c r="C13" s="34"/>
      <c r="D13" s="34"/>
      <c r="E13" s="8">
        <v>2616</v>
      </c>
      <c r="F13" s="9">
        <v>278</v>
      </c>
      <c r="G13" s="9">
        <v>309</v>
      </c>
      <c r="H13" s="9">
        <v>373</v>
      </c>
      <c r="I13" s="9">
        <v>333</v>
      </c>
      <c r="J13" s="9">
        <v>372</v>
      </c>
      <c r="K13" s="9">
        <v>299</v>
      </c>
      <c r="L13" s="9">
        <v>276</v>
      </c>
      <c r="M13" s="9">
        <v>308</v>
      </c>
      <c r="N13" s="19">
        <v>1464</v>
      </c>
      <c r="O13" s="9">
        <v>328</v>
      </c>
      <c r="P13" s="9">
        <v>357</v>
      </c>
      <c r="Q13" s="9">
        <v>308</v>
      </c>
      <c r="R13" s="20">
        <v>363</v>
      </c>
    </row>
    <row r="14" spans="1:20" s="4" customFormat="1" ht="35.25" customHeight="1" x14ac:dyDescent="0.25">
      <c r="B14" s="34" t="s">
        <v>18</v>
      </c>
      <c r="C14" s="34"/>
      <c r="D14" s="34"/>
      <c r="E14" s="8">
        <v>72</v>
      </c>
      <c r="F14" s="9">
        <v>11</v>
      </c>
      <c r="G14" s="9">
        <v>12</v>
      </c>
      <c r="H14" s="9">
        <v>13</v>
      </c>
      <c r="I14" s="9">
        <v>13</v>
      </c>
      <c r="J14" s="9">
        <v>17</v>
      </c>
      <c r="K14" s="9">
        <v>11</v>
      </c>
      <c r="L14" s="9">
        <v>18</v>
      </c>
      <c r="M14" s="9">
        <v>24</v>
      </c>
      <c r="N14" s="19">
        <v>36</v>
      </c>
      <c r="O14" s="9">
        <v>13</v>
      </c>
      <c r="P14" s="9">
        <v>11</v>
      </c>
      <c r="Q14" s="9">
        <v>9</v>
      </c>
      <c r="R14" s="20">
        <v>17</v>
      </c>
    </row>
    <row r="15" spans="1:20" s="4" customFormat="1" ht="35.25" customHeight="1" x14ac:dyDescent="0.25">
      <c r="B15" s="46" t="s">
        <v>19</v>
      </c>
      <c r="C15" s="46"/>
      <c r="D15" s="46"/>
      <c r="E15" s="8">
        <f t="shared" ref="E15:R15" si="0">SUM(E11:E14)</f>
        <v>6232</v>
      </c>
      <c r="F15" s="9">
        <f t="shared" ref="F15:N15" si="1">SUM(F11:F14)</f>
        <v>721</v>
      </c>
      <c r="G15" s="9">
        <f t="shared" si="1"/>
        <v>757</v>
      </c>
      <c r="H15" s="9">
        <f t="shared" si="1"/>
        <v>847</v>
      </c>
      <c r="I15" s="9">
        <f t="shared" si="1"/>
        <v>780</v>
      </c>
      <c r="J15" s="9">
        <f t="shared" si="1"/>
        <v>809</v>
      </c>
      <c r="K15" s="9">
        <f t="shared" si="1"/>
        <v>725</v>
      </c>
      <c r="L15" s="9">
        <f t="shared" si="1"/>
        <v>721</v>
      </c>
      <c r="M15" s="9">
        <f t="shared" si="1"/>
        <v>753</v>
      </c>
      <c r="N15" s="19">
        <f t="shared" si="1"/>
        <v>3236</v>
      </c>
      <c r="O15" s="20">
        <f t="shared" si="0"/>
        <v>715</v>
      </c>
      <c r="P15" s="20">
        <f t="shared" si="0"/>
        <v>766</v>
      </c>
      <c r="Q15" s="20">
        <f t="shared" si="0"/>
        <v>724</v>
      </c>
      <c r="R15" s="20">
        <f t="shared" si="0"/>
        <v>799</v>
      </c>
    </row>
    <row r="16" spans="1:20" s="4" customFormat="1" ht="15" customHeight="1" x14ac:dyDescent="0.25">
      <c r="B16" s="10"/>
      <c r="C16" s="11"/>
      <c r="D16" s="11"/>
      <c r="E16" s="6"/>
    </row>
    <row r="17" spans="1:20" s="4" customFormat="1" ht="30" customHeight="1" x14ac:dyDescent="0.25">
      <c r="A17" s="7"/>
      <c r="B17" s="36" t="s">
        <v>89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20" s="4" customFormat="1" ht="36.75" customHeight="1" x14ac:dyDescent="0.25">
      <c r="B18" s="47" t="s">
        <v>3</v>
      </c>
      <c r="C18" s="47"/>
      <c r="D18" s="47"/>
      <c r="E18" s="41" t="s">
        <v>48</v>
      </c>
      <c r="F18" s="43" t="s">
        <v>32</v>
      </c>
      <c r="G18" s="44"/>
      <c r="H18" s="44"/>
      <c r="I18" s="44"/>
      <c r="J18" s="44"/>
      <c r="K18" s="44"/>
      <c r="L18" s="44"/>
      <c r="M18" s="45"/>
      <c r="N18" s="41" t="s">
        <v>90</v>
      </c>
      <c r="O18" s="43" t="s">
        <v>32</v>
      </c>
      <c r="P18" s="44"/>
      <c r="Q18" s="44"/>
      <c r="R18" s="44"/>
      <c r="S18" s="17"/>
      <c r="T18" s="18"/>
    </row>
    <row r="19" spans="1:20" s="4" customFormat="1" ht="46.5" customHeight="1" x14ac:dyDescent="0.25">
      <c r="B19" s="47"/>
      <c r="C19" s="47"/>
      <c r="D19" s="47"/>
      <c r="E19" s="42"/>
      <c r="F19" s="14" t="s">
        <v>4</v>
      </c>
      <c r="G19" s="14" t="s">
        <v>5</v>
      </c>
      <c r="H19" s="13" t="s">
        <v>6</v>
      </c>
      <c r="I19" s="13" t="s">
        <v>50</v>
      </c>
      <c r="J19" s="13" t="s">
        <v>7</v>
      </c>
      <c r="K19" s="14" t="s">
        <v>8</v>
      </c>
      <c r="L19" s="14" t="s">
        <v>9</v>
      </c>
      <c r="M19" s="14" t="s">
        <v>10</v>
      </c>
      <c r="N19" s="42"/>
      <c r="O19" s="14" t="s">
        <v>11</v>
      </c>
      <c r="P19" s="14" t="s">
        <v>12</v>
      </c>
      <c r="Q19" s="14" t="s">
        <v>13</v>
      </c>
      <c r="R19" s="14" t="s">
        <v>14</v>
      </c>
    </row>
    <row r="20" spans="1:20" s="4" customFormat="1" ht="34.5" customHeight="1" x14ac:dyDescent="0.25">
      <c r="B20" s="34" t="s">
        <v>20</v>
      </c>
      <c r="C20" s="34"/>
      <c r="D20" s="34"/>
      <c r="E20" s="8">
        <v>1760</v>
      </c>
      <c r="F20" s="9">
        <v>263</v>
      </c>
      <c r="G20" s="9">
        <v>266</v>
      </c>
      <c r="H20" s="9">
        <v>255</v>
      </c>
      <c r="I20" s="9">
        <v>259</v>
      </c>
      <c r="J20" s="9">
        <v>259</v>
      </c>
      <c r="K20" s="9">
        <v>245</v>
      </c>
      <c r="L20" s="9">
        <v>265</v>
      </c>
      <c r="M20" s="9">
        <v>264</v>
      </c>
      <c r="N20" s="19" t="s">
        <v>35</v>
      </c>
      <c r="O20" s="19" t="s">
        <v>35</v>
      </c>
      <c r="P20" s="19" t="s">
        <v>35</v>
      </c>
      <c r="Q20" s="19" t="s">
        <v>35</v>
      </c>
      <c r="R20" s="19" t="s">
        <v>35</v>
      </c>
    </row>
    <row r="21" spans="1:20" s="4" customFormat="1" ht="34.5" customHeight="1" x14ac:dyDescent="0.25">
      <c r="B21" s="34" t="s">
        <v>21</v>
      </c>
      <c r="C21" s="34"/>
      <c r="D21" s="34"/>
      <c r="E21" s="8">
        <v>616</v>
      </c>
      <c r="F21" s="9">
        <v>19</v>
      </c>
      <c r="G21" s="9">
        <v>13</v>
      </c>
      <c r="H21" s="9">
        <v>18</v>
      </c>
      <c r="I21" s="9">
        <v>12</v>
      </c>
      <c r="J21" s="9">
        <v>16</v>
      </c>
      <c r="K21" s="9">
        <v>28</v>
      </c>
      <c r="L21" s="9">
        <v>7</v>
      </c>
      <c r="M21" s="9">
        <v>6</v>
      </c>
      <c r="N21" s="19" t="s">
        <v>35</v>
      </c>
      <c r="O21" s="19" t="s">
        <v>35</v>
      </c>
      <c r="P21" s="19" t="s">
        <v>35</v>
      </c>
      <c r="Q21" s="19" t="s">
        <v>35</v>
      </c>
      <c r="R21" s="19" t="s">
        <v>35</v>
      </c>
    </row>
    <row r="22" spans="1:20" s="4" customFormat="1" ht="34.5" customHeight="1" x14ac:dyDescent="0.25">
      <c r="B22" s="34" t="s">
        <v>59</v>
      </c>
      <c r="C22" s="34"/>
      <c r="D22" s="34"/>
      <c r="E22" s="8" t="s">
        <v>35</v>
      </c>
      <c r="F22" s="8" t="s">
        <v>35</v>
      </c>
      <c r="G22" s="8" t="s">
        <v>35</v>
      </c>
      <c r="H22" s="8" t="s">
        <v>35</v>
      </c>
      <c r="I22" s="8" t="s">
        <v>35</v>
      </c>
      <c r="J22" s="8" t="s">
        <v>35</v>
      </c>
      <c r="K22" s="8" t="s">
        <v>35</v>
      </c>
      <c r="L22" s="8" t="s">
        <v>35</v>
      </c>
      <c r="M22" s="8" t="s">
        <v>35</v>
      </c>
      <c r="N22" s="19">
        <v>100</v>
      </c>
      <c r="O22" s="20">
        <v>26</v>
      </c>
      <c r="P22" s="20">
        <v>24</v>
      </c>
      <c r="Q22" s="20">
        <v>24</v>
      </c>
      <c r="R22" s="20">
        <v>31</v>
      </c>
    </row>
    <row r="23" spans="1:20" s="4" customFormat="1" ht="34.5" customHeight="1" x14ac:dyDescent="0.25">
      <c r="B23" s="34" t="s">
        <v>60</v>
      </c>
      <c r="C23" s="34"/>
      <c r="D23" s="34"/>
      <c r="E23" s="8" t="s">
        <v>35</v>
      </c>
      <c r="F23" s="8" t="s">
        <v>35</v>
      </c>
      <c r="G23" s="8" t="s">
        <v>35</v>
      </c>
      <c r="H23" s="8" t="s">
        <v>35</v>
      </c>
      <c r="I23" s="8" t="s">
        <v>35</v>
      </c>
      <c r="J23" s="8" t="s">
        <v>35</v>
      </c>
      <c r="K23" s="8" t="s">
        <v>35</v>
      </c>
      <c r="L23" s="8" t="s">
        <v>35</v>
      </c>
      <c r="M23" s="8" t="s">
        <v>35</v>
      </c>
      <c r="N23" s="19">
        <v>884</v>
      </c>
      <c r="O23" s="20">
        <v>199</v>
      </c>
      <c r="P23" s="20">
        <v>229</v>
      </c>
      <c r="Q23" s="20">
        <v>231</v>
      </c>
      <c r="R23" s="20">
        <v>238</v>
      </c>
    </row>
    <row r="24" spans="1:20" s="4" customFormat="1" ht="34.5" customHeight="1" x14ac:dyDescent="0.25">
      <c r="B24" s="46" t="s">
        <v>19</v>
      </c>
      <c r="C24" s="46"/>
      <c r="D24" s="46"/>
      <c r="E24" s="8">
        <f t="shared" ref="E24:H24" si="2">SUM(E20:E23)</f>
        <v>2376</v>
      </c>
      <c r="F24" s="9">
        <f t="shared" si="2"/>
        <v>282</v>
      </c>
      <c r="G24" s="9">
        <f t="shared" si="2"/>
        <v>279</v>
      </c>
      <c r="H24" s="9">
        <f t="shared" si="2"/>
        <v>273</v>
      </c>
      <c r="I24" s="9">
        <f>SUM(I20:I23)</f>
        <v>271</v>
      </c>
      <c r="J24" s="9">
        <f>SUM(J20:J23)</f>
        <v>275</v>
      </c>
      <c r="K24" s="9">
        <f t="shared" ref="K24:M24" si="3">SUM(K20:K23)</f>
        <v>273</v>
      </c>
      <c r="L24" s="9">
        <f t="shared" si="3"/>
        <v>272</v>
      </c>
      <c r="M24" s="9">
        <f t="shared" si="3"/>
        <v>270</v>
      </c>
      <c r="N24" s="19">
        <f>SUM(N20:N23)</f>
        <v>984</v>
      </c>
      <c r="O24" s="20">
        <f t="shared" ref="O24:R24" si="4">SUM(O20:O23)</f>
        <v>225</v>
      </c>
      <c r="P24" s="20">
        <f t="shared" si="4"/>
        <v>253</v>
      </c>
      <c r="Q24" s="20">
        <f t="shared" si="4"/>
        <v>255</v>
      </c>
      <c r="R24" s="20">
        <f t="shared" si="4"/>
        <v>269</v>
      </c>
    </row>
    <row r="25" spans="1:20" s="4" customFormat="1" ht="15" customHeight="1" x14ac:dyDescent="0.25">
      <c r="B25" s="10"/>
      <c r="C25" s="11"/>
      <c r="D25" s="11"/>
      <c r="E25" s="6"/>
    </row>
    <row r="26" spans="1:20" s="4" customFormat="1" ht="15" customHeight="1" x14ac:dyDescent="0.25">
      <c r="B26" s="10"/>
      <c r="C26" s="11"/>
      <c r="D26" s="11"/>
      <c r="E26" s="6"/>
    </row>
    <row r="27" spans="1:20" s="4" customFormat="1" ht="30" customHeight="1" x14ac:dyDescent="0.25">
      <c r="A27" s="7"/>
      <c r="B27" s="36" t="s">
        <v>56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20" s="4" customFormat="1" ht="36.75" customHeight="1" x14ac:dyDescent="0.25">
      <c r="B28" s="47" t="s">
        <v>3</v>
      </c>
      <c r="C28" s="47"/>
      <c r="D28" s="47"/>
      <c r="E28" s="41" t="s">
        <v>48</v>
      </c>
      <c r="F28" s="43" t="s">
        <v>32</v>
      </c>
      <c r="G28" s="44"/>
      <c r="H28" s="44"/>
      <c r="I28" s="44"/>
      <c r="J28" s="44"/>
      <c r="K28" s="44"/>
      <c r="L28" s="44"/>
      <c r="M28" s="45"/>
      <c r="N28" s="41" t="s">
        <v>90</v>
      </c>
      <c r="O28" s="43" t="s">
        <v>32</v>
      </c>
      <c r="P28" s="44"/>
      <c r="Q28" s="44"/>
      <c r="R28" s="44"/>
      <c r="S28" s="17"/>
      <c r="T28" s="18"/>
    </row>
    <row r="29" spans="1:20" s="4" customFormat="1" ht="46.5" customHeight="1" x14ac:dyDescent="0.25">
      <c r="B29" s="47"/>
      <c r="C29" s="47"/>
      <c r="D29" s="47"/>
      <c r="E29" s="42"/>
      <c r="F29" s="14" t="s">
        <v>4</v>
      </c>
      <c r="G29" s="14" t="s">
        <v>5</v>
      </c>
      <c r="H29" s="13" t="s">
        <v>6</v>
      </c>
      <c r="I29" s="13" t="s">
        <v>50</v>
      </c>
      <c r="J29" s="13" t="s">
        <v>7</v>
      </c>
      <c r="K29" s="14" t="s">
        <v>8</v>
      </c>
      <c r="L29" s="14" t="s">
        <v>9</v>
      </c>
      <c r="M29" s="14" t="s">
        <v>10</v>
      </c>
      <c r="N29" s="42"/>
      <c r="O29" s="14" t="s">
        <v>11</v>
      </c>
      <c r="P29" s="14" t="s">
        <v>12</v>
      </c>
      <c r="Q29" s="14" t="s">
        <v>13</v>
      </c>
      <c r="R29" s="14" t="s">
        <v>14</v>
      </c>
    </row>
    <row r="30" spans="1:20" s="4" customFormat="1" ht="35.25" customHeight="1" x14ac:dyDescent="0.25">
      <c r="B30" s="34" t="s">
        <v>22</v>
      </c>
      <c r="C30" s="34"/>
      <c r="D30" s="34"/>
      <c r="E30" s="8">
        <v>20000</v>
      </c>
      <c r="F30" s="9">
        <v>2772</v>
      </c>
      <c r="G30" s="9">
        <v>2663</v>
      </c>
      <c r="H30" s="9">
        <v>2603</v>
      </c>
      <c r="I30" s="9">
        <v>2657</v>
      </c>
      <c r="J30" s="9">
        <v>2329</v>
      </c>
      <c r="K30" s="9">
        <v>2332</v>
      </c>
      <c r="L30" s="9">
        <v>2315</v>
      </c>
      <c r="M30" s="9">
        <v>2273</v>
      </c>
      <c r="N30" s="19">
        <v>10200</v>
      </c>
      <c r="O30" s="20">
        <v>2255</v>
      </c>
      <c r="P30" s="20">
        <v>2370</v>
      </c>
      <c r="Q30" s="20">
        <v>2314</v>
      </c>
      <c r="R30" s="20">
        <v>2501</v>
      </c>
    </row>
    <row r="31" spans="1:20" s="4" customFormat="1" ht="35.25" customHeight="1" x14ac:dyDescent="0.25">
      <c r="B31" s="34" t="s">
        <v>33</v>
      </c>
      <c r="C31" s="34"/>
      <c r="D31" s="34"/>
      <c r="E31" s="8">
        <v>8000</v>
      </c>
      <c r="F31" s="9">
        <v>1115</v>
      </c>
      <c r="G31" s="9">
        <v>1048</v>
      </c>
      <c r="H31" s="9">
        <v>1055</v>
      </c>
      <c r="I31" s="9">
        <v>1099</v>
      </c>
      <c r="J31" s="9">
        <v>1024</v>
      </c>
      <c r="K31" s="9">
        <v>1028</v>
      </c>
      <c r="L31" s="9">
        <v>1161</v>
      </c>
      <c r="M31" s="9">
        <v>1002</v>
      </c>
      <c r="N31" s="19" t="s">
        <v>35</v>
      </c>
      <c r="O31" s="20" t="s">
        <v>35</v>
      </c>
      <c r="P31" s="20" t="s">
        <v>35</v>
      </c>
      <c r="Q31" s="20" t="s">
        <v>35</v>
      </c>
      <c r="R31" s="19" t="s">
        <v>35</v>
      </c>
    </row>
    <row r="32" spans="1:20" s="4" customFormat="1" ht="35.25" customHeight="1" x14ac:dyDescent="0.25">
      <c r="B32" s="34" t="s">
        <v>23</v>
      </c>
      <c r="C32" s="34"/>
      <c r="D32" s="34"/>
      <c r="E32" s="8">
        <v>4752</v>
      </c>
      <c r="F32" s="9">
        <v>476</v>
      </c>
      <c r="G32" s="9">
        <v>551</v>
      </c>
      <c r="H32" s="9">
        <v>602</v>
      </c>
      <c r="I32" s="9">
        <v>628</v>
      </c>
      <c r="J32" s="9">
        <v>531</v>
      </c>
      <c r="K32" s="9">
        <v>625</v>
      </c>
      <c r="L32" s="9">
        <v>692</v>
      </c>
      <c r="M32" s="9">
        <v>574</v>
      </c>
      <c r="N32" s="19" t="s">
        <v>35</v>
      </c>
      <c r="O32" s="20" t="s">
        <v>35</v>
      </c>
      <c r="P32" s="20" t="s">
        <v>35</v>
      </c>
      <c r="Q32" s="20" t="s">
        <v>35</v>
      </c>
      <c r="R32" s="19" t="s">
        <v>35</v>
      </c>
    </row>
    <row r="33" spans="1:20" s="4" customFormat="1" ht="35.25" customHeight="1" x14ac:dyDescent="0.25">
      <c r="B33" s="34" t="s">
        <v>24</v>
      </c>
      <c r="C33" s="34"/>
      <c r="D33" s="34"/>
      <c r="E33" s="8">
        <v>1048</v>
      </c>
      <c r="F33" s="9">
        <v>52</v>
      </c>
      <c r="G33" s="9">
        <v>67</v>
      </c>
      <c r="H33" s="9">
        <v>74</v>
      </c>
      <c r="I33" s="9">
        <v>62</v>
      </c>
      <c r="J33" s="9">
        <v>51</v>
      </c>
      <c r="K33" s="9">
        <v>63</v>
      </c>
      <c r="L33" s="9">
        <v>61</v>
      </c>
      <c r="M33" s="9">
        <v>44</v>
      </c>
      <c r="N33" s="19">
        <v>1244</v>
      </c>
      <c r="O33" s="20">
        <v>655</v>
      </c>
      <c r="P33" s="20">
        <v>569</v>
      </c>
      <c r="Q33" s="20">
        <v>501</v>
      </c>
      <c r="R33" s="20">
        <v>452</v>
      </c>
    </row>
    <row r="34" spans="1:20" s="4" customFormat="1" ht="35.25" customHeight="1" x14ac:dyDescent="0.25">
      <c r="B34" s="46" t="s">
        <v>19</v>
      </c>
      <c r="C34" s="46"/>
      <c r="D34" s="46"/>
      <c r="E34" s="8">
        <f t="shared" ref="E34:M34" si="5">SUM(E30:E33)</f>
        <v>33800</v>
      </c>
      <c r="F34" s="9">
        <f t="shared" si="5"/>
        <v>4415</v>
      </c>
      <c r="G34" s="9">
        <f t="shared" si="5"/>
        <v>4329</v>
      </c>
      <c r="H34" s="9">
        <f t="shared" si="5"/>
        <v>4334</v>
      </c>
      <c r="I34" s="9">
        <f t="shared" si="5"/>
        <v>4446</v>
      </c>
      <c r="J34" s="9">
        <f t="shared" si="5"/>
        <v>3935</v>
      </c>
      <c r="K34" s="9">
        <f t="shared" si="5"/>
        <v>4048</v>
      </c>
      <c r="L34" s="9">
        <f t="shared" si="5"/>
        <v>4229</v>
      </c>
      <c r="M34" s="9">
        <f t="shared" si="5"/>
        <v>3893</v>
      </c>
      <c r="N34" s="19">
        <f>SUM(N30:N33)</f>
        <v>11444</v>
      </c>
      <c r="O34" s="20">
        <f t="shared" ref="O34:R34" si="6">SUM(O30:O33)</f>
        <v>2910</v>
      </c>
      <c r="P34" s="20">
        <f t="shared" si="6"/>
        <v>2939</v>
      </c>
      <c r="Q34" s="20">
        <f t="shared" si="6"/>
        <v>2815</v>
      </c>
      <c r="R34" s="20">
        <f t="shared" si="6"/>
        <v>2953</v>
      </c>
    </row>
    <row r="35" spans="1:20" ht="15" customHeight="1" x14ac:dyDescent="0.25"/>
    <row r="36" spans="1:20" s="4" customFormat="1" ht="30" customHeight="1" x14ac:dyDescent="0.25">
      <c r="A36" s="7"/>
      <c r="B36" s="36" t="s">
        <v>57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20" s="4" customFormat="1" ht="36.75" customHeight="1" x14ac:dyDescent="0.25">
      <c r="B37" s="47" t="s">
        <v>3</v>
      </c>
      <c r="C37" s="47"/>
      <c r="D37" s="47"/>
      <c r="E37" s="41" t="s">
        <v>48</v>
      </c>
      <c r="F37" s="43" t="s">
        <v>32</v>
      </c>
      <c r="G37" s="44"/>
      <c r="H37" s="44"/>
      <c r="I37" s="44"/>
      <c r="J37" s="44"/>
      <c r="K37" s="44"/>
      <c r="L37" s="44"/>
      <c r="M37" s="45"/>
      <c r="N37" s="41" t="s">
        <v>90</v>
      </c>
      <c r="O37" s="43" t="s">
        <v>32</v>
      </c>
      <c r="P37" s="44"/>
      <c r="Q37" s="44"/>
      <c r="R37" s="44"/>
      <c r="S37" s="17"/>
      <c r="T37" s="18"/>
    </row>
    <row r="38" spans="1:20" s="4" customFormat="1" ht="46.5" customHeight="1" x14ac:dyDescent="0.25">
      <c r="B38" s="47"/>
      <c r="C38" s="47"/>
      <c r="D38" s="47"/>
      <c r="E38" s="42"/>
      <c r="F38" s="14" t="s">
        <v>4</v>
      </c>
      <c r="G38" s="14" t="s">
        <v>5</v>
      </c>
      <c r="H38" s="13" t="s">
        <v>6</v>
      </c>
      <c r="I38" s="13" t="s">
        <v>50</v>
      </c>
      <c r="J38" s="13" t="s">
        <v>7</v>
      </c>
      <c r="K38" s="14" t="s">
        <v>8</v>
      </c>
      <c r="L38" s="14" t="s">
        <v>9</v>
      </c>
      <c r="M38" s="14" t="s">
        <v>10</v>
      </c>
      <c r="N38" s="42"/>
      <c r="O38" s="14" t="s">
        <v>11</v>
      </c>
      <c r="P38" s="14" t="s">
        <v>12</v>
      </c>
      <c r="Q38" s="14" t="s">
        <v>13</v>
      </c>
      <c r="R38" s="14" t="s">
        <v>14</v>
      </c>
    </row>
    <row r="39" spans="1:20" s="6" customFormat="1" ht="33" customHeight="1" x14ac:dyDescent="0.25">
      <c r="B39" s="34" t="s">
        <v>25</v>
      </c>
      <c r="C39" s="34"/>
      <c r="D39" s="34"/>
      <c r="E39" s="8">
        <v>120</v>
      </c>
      <c r="F39" s="20">
        <v>1</v>
      </c>
      <c r="G39" s="20">
        <v>0</v>
      </c>
      <c r="H39" s="20">
        <v>3</v>
      </c>
      <c r="I39" s="20">
        <v>4</v>
      </c>
      <c r="J39" s="20">
        <v>1</v>
      </c>
      <c r="K39" s="20">
        <v>0</v>
      </c>
      <c r="L39" s="20">
        <v>0</v>
      </c>
      <c r="M39" s="20">
        <v>3</v>
      </c>
      <c r="N39" s="19">
        <v>12</v>
      </c>
      <c r="O39" s="20">
        <v>2</v>
      </c>
      <c r="P39" s="20">
        <v>2</v>
      </c>
      <c r="Q39" s="20">
        <v>0</v>
      </c>
      <c r="R39" s="20">
        <v>0</v>
      </c>
    </row>
    <row r="40" spans="1:20" s="6" customFormat="1" ht="33" customHeight="1" x14ac:dyDescent="0.25">
      <c r="B40" s="34" t="s">
        <v>26</v>
      </c>
      <c r="C40" s="34"/>
      <c r="D40" s="34"/>
      <c r="E40" s="8">
        <v>120</v>
      </c>
      <c r="F40" s="20">
        <v>5</v>
      </c>
      <c r="G40" s="20">
        <v>1</v>
      </c>
      <c r="H40" s="20">
        <v>3</v>
      </c>
      <c r="I40" s="20">
        <v>4</v>
      </c>
      <c r="J40" s="20">
        <v>4</v>
      </c>
      <c r="K40" s="20">
        <v>6</v>
      </c>
      <c r="L40" s="20">
        <v>4</v>
      </c>
      <c r="M40" s="20">
        <v>10</v>
      </c>
      <c r="N40" s="19">
        <v>12</v>
      </c>
      <c r="O40" s="20">
        <v>3</v>
      </c>
      <c r="P40" s="20">
        <v>4</v>
      </c>
      <c r="Q40" s="20">
        <v>0</v>
      </c>
      <c r="R40" s="20">
        <v>3</v>
      </c>
    </row>
    <row r="41" spans="1:20" s="6" customFormat="1" ht="33" customHeight="1" x14ac:dyDescent="0.25">
      <c r="B41" s="34" t="s">
        <v>27</v>
      </c>
      <c r="C41" s="34"/>
      <c r="D41" s="34"/>
      <c r="E41" s="8">
        <v>320</v>
      </c>
      <c r="F41" s="20">
        <v>25</v>
      </c>
      <c r="G41" s="20">
        <v>28</v>
      </c>
      <c r="H41" s="20">
        <v>16</v>
      </c>
      <c r="I41" s="20">
        <v>22</v>
      </c>
      <c r="J41" s="20">
        <v>27</v>
      </c>
      <c r="K41" s="20">
        <v>27</v>
      </c>
      <c r="L41" s="20">
        <v>21</v>
      </c>
      <c r="M41" s="20">
        <v>37</v>
      </c>
      <c r="N41" s="19">
        <v>40</v>
      </c>
      <c r="O41" s="20">
        <v>32</v>
      </c>
      <c r="P41" s="20">
        <v>66</v>
      </c>
      <c r="Q41" s="20">
        <v>26</v>
      </c>
      <c r="R41" s="20">
        <v>5</v>
      </c>
    </row>
    <row r="42" spans="1:20" s="6" customFormat="1" ht="33" customHeight="1" x14ac:dyDescent="0.25">
      <c r="B42" s="34" t="s">
        <v>28</v>
      </c>
      <c r="C42" s="34"/>
      <c r="D42" s="34"/>
      <c r="E42" s="8">
        <v>640</v>
      </c>
      <c r="F42" s="20">
        <v>58</v>
      </c>
      <c r="G42" s="20">
        <v>106</v>
      </c>
      <c r="H42" s="20">
        <v>66</v>
      </c>
      <c r="I42" s="20">
        <v>47</v>
      </c>
      <c r="J42" s="20">
        <v>66</v>
      </c>
      <c r="K42" s="20">
        <v>41</v>
      </c>
      <c r="L42" s="20">
        <v>79</v>
      </c>
      <c r="M42" s="20">
        <v>53</v>
      </c>
      <c r="N42" s="19" t="s">
        <v>35</v>
      </c>
      <c r="O42" s="20" t="s">
        <v>35</v>
      </c>
      <c r="P42" s="20" t="s">
        <v>35</v>
      </c>
      <c r="Q42" s="20" t="s">
        <v>35</v>
      </c>
      <c r="R42" s="20" t="s">
        <v>35</v>
      </c>
    </row>
    <row r="43" spans="1:20" s="6" customFormat="1" ht="33" customHeight="1" x14ac:dyDescent="0.25">
      <c r="B43" s="34" t="s">
        <v>34</v>
      </c>
      <c r="C43" s="34"/>
      <c r="D43" s="34"/>
      <c r="E43" s="8">
        <v>640</v>
      </c>
      <c r="F43" s="20">
        <v>110</v>
      </c>
      <c r="G43" s="20">
        <v>63</v>
      </c>
      <c r="H43" s="20">
        <v>72</v>
      </c>
      <c r="I43" s="20">
        <v>65</v>
      </c>
      <c r="J43" s="20">
        <v>75</v>
      </c>
      <c r="K43" s="20">
        <v>67</v>
      </c>
      <c r="L43" s="20">
        <v>89</v>
      </c>
      <c r="M43" s="20">
        <v>70</v>
      </c>
      <c r="N43" s="19">
        <v>80</v>
      </c>
      <c r="O43" s="20">
        <v>84</v>
      </c>
      <c r="P43" s="20">
        <v>114</v>
      </c>
      <c r="Q43" s="20">
        <v>14</v>
      </c>
      <c r="R43" s="20">
        <v>19</v>
      </c>
    </row>
    <row r="44" spans="1:20" s="6" customFormat="1" ht="33" customHeight="1" x14ac:dyDescent="0.25">
      <c r="B44" s="34" t="s">
        <v>31</v>
      </c>
      <c r="C44" s="34"/>
      <c r="D44" s="34"/>
      <c r="E44" s="8">
        <v>1600</v>
      </c>
      <c r="F44" s="20">
        <v>144</v>
      </c>
      <c r="G44" s="20">
        <v>86</v>
      </c>
      <c r="H44" s="20">
        <v>120</v>
      </c>
      <c r="I44" s="20">
        <v>148</v>
      </c>
      <c r="J44" s="20">
        <v>149</v>
      </c>
      <c r="K44" s="20">
        <v>102</v>
      </c>
      <c r="L44" s="20">
        <v>157</v>
      </c>
      <c r="M44" s="20">
        <v>129</v>
      </c>
      <c r="N44" s="19">
        <v>40</v>
      </c>
      <c r="O44" s="20">
        <v>135</v>
      </c>
      <c r="P44" s="20">
        <v>115</v>
      </c>
      <c r="Q44" s="20">
        <v>1</v>
      </c>
      <c r="R44" s="20">
        <v>7</v>
      </c>
    </row>
    <row r="45" spans="1:20" s="6" customFormat="1" ht="33" customHeight="1" x14ac:dyDescent="0.25">
      <c r="B45" s="34" t="s">
        <v>29</v>
      </c>
      <c r="C45" s="34"/>
      <c r="D45" s="34"/>
      <c r="E45" s="8">
        <v>880</v>
      </c>
      <c r="F45" s="20">
        <v>68</v>
      </c>
      <c r="G45" s="20">
        <v>59</v>
      </c>
      <c r="H45" s="20">
        <v>46</v>
      </c>
      <c r="I45" s="20">
        <v>38</v>
      </c>
      <c r="J45" s="20">
        <v>42</v>
      </c>
      <c r="K45" s="20">
        <v>47</v>
      </c>
      <c r="L45" s="20">
        <v>65</v>
      </c>
      <c r="M45" s="20">
        <v>74</v>
      </c>
      <c r="N45" s="19">
        <v>40</v>
      </c>
      <c r="O45" s="20">
        <v>87</v>
      </c>
      <c r="P45" s="20">
        <v>46</v>
      </c>
      <c r="Q45" s="20">
        <v>27</v>
      </c>
      <c r="R45" s="20">
        <v>16</v>
      </c>
    </row>
    <row r="46" spans="1:20" s="6" customFormat="1" ht="33" customHeight="1" x14ac:dyDescent="0.25">
      <c r="B46" s="34" t="s">
        <v>30</v>
      </c>
      <c r="C46" s="34"/>
      <c r="D46" s="34"/>
      <c r="E46" s="8">
        <v>1600</v>
      </c>
      <c r="F46" s="20">
        <v>446</v>
      </c>
      <c r="G46" s="20">
        <v>329</v>
      </c>
      <c r="H46" s="20">
        <v>456</v>
      </c>
      <c r="I46" s="20">
        <v>479</v>
      </c>
      <c r="J46" s="20">
        <v>454</v>
      </c>
      <c r="K46" s="20">
        <v>596</v>
      </c>
      <c r="L46" s="20">
        <v>547</v>
      </c>
      <c r="M46" s="20">
        <v>494</v>
      </c>
      <c r="N46" s="19">
        <v>80</v>
      </c>
      <c r="O46" s="20">
        <v>385</v>
      </c>
      <c r="P46" s="20">
        <v>442</v>
      </c>
      <c r="Q46" s="20">
        <v>2</v>
      </c>
      <c r="R46" s="20">
        <v>2</v>
      </c>
    </row>
    <row r="47" spans="1:20" s="6" customFormat="1" ht="33" customHeight="1" x14ac:dyDescent="0.25">
      <c r="B47" s="34" t="s">
        <v>54</v>
      </c>
      <c r="C47" s="34"/>
      <c r="D47" s="34"/>
      <c r="E47" s="8" t="s">
        <v>35</v>
      </c>
      <c r="F47" s="20" t="s">
        <v>35</v>
      </c>
      <c r="G47" s="20" t="s">
        <v>35</v>
      </c>
      <c r="H47" s="20" t="s">
        <v>35</v>
      </c>
      <c r="I47" s="20" t="s">
        <v>35</v>
      </c>
      <c r="J47" s="20" t="s">
        <v>35</v>
      </c>
      <c r="K47" s="20" t="s">
        <v>35</v>
      </c>
      <c r="L47" s="20" t="s">
        <v>35</v>
      </c>
      <c r="M47" s="20" t="s">
        <v>35</v>
      </c>
      <c r="N47" s="19">
        <v>200</v>
      </c>
      <c r="O47" s="20">
        <v>2854</v>
      </c>
      <c r="P47" s="20">
        <v>2651</v>
      </c>
      <c r="Q47" s="20">
        <v>7</v>
      </c>
      <c r="R47" s="20">
        <v>11</v>
      </c>
    </row>
    <row r="48" spans="1:20" s="6" customFormat="1" ht="33" customHeight="1" x14ac:dyDescent="0.25">
      <c r="B48" s="34" t="s">
        <v>55</v>
      </c>
      <c r="C48" s="34"/>
      <c r="D48" s="34"/>
      <c r="E48" s="8" t="s">
        <v>35</v>
      </c>
      <c r="F48" s="20" t="s">
        <v>35</v>
      </c>
      <c r="G48" s="20" t="s">
        <v>35</v>
      </c>
      <c r="H48" s="20" t="s">
        <v>35</v>
      </c>
      <c r="I48" s="20" t="s">
        <v>35</v>
      </c>
      <c r="J48" s="20" t="s">
        <v>35</v>
      </c>
      <c r="K48" s="20" t="s">
        <v>35</v>
      </c>
      <c r="L48" s="20" t="s">
        <v>35</v>
      </c>
      <c r="M48" s="20" t="s">
        <v>35</v>
      </c>
      <c r="N48" s="19">
        <v>40</v>
      </c>
      <c r="O48" s="20">
        <v>11</v>
      </c>
      <c r="P48" s="20">
        <v>13</v>
      </c>
      <c r="Q48" s="20">
        <v>4</v>
      </c>
      <c r="R48" s="20">
        <v>4</v>
      </c>
    </row>
    <row r="49" spans="2:20" s="4" customFormat="1" ht="33" customHeight="1" x14ac:dyDescent="0.25">
      <c r="B49" s="46" t="s">
        <v>19</v>
      </c>
      <c r="C49" s="46"/>
      <c r="D49" s="46"/>
      <c r="E49" s="8">
        <f>SUM(E39:E48)</f>
        <v>5920</v>
      </c>
      <c r="F49" s="9">
        <f>SUM(F39:F48)</f>
        <v>857</v>
      </c>
      <c r="G49" s="9">
        <f t="shared" ref="G49:M49" si="7">SUM(G39:G48)</f>
        <v>672</v>
      </c>
      <c r="H49" s="9">
        <f t="shared" si="7"/>
        <v>782</v>
      </c>
      <c r="I49" s="9">
        <f t="shared" si="7"/>
        <v>807</v>
      </c>
      <c r="J49" s="9">
        <f t="shared" si="7"/>
        <v>818</v>
      </c>
      <c r="K49" s="9">
        <f t="shared" si="7"/>
        <v>886</v>
      </c>
      <c r="L49" s="9">
        <f t="shared" si="7"/>
        <v>962</v>
      </c>
      <c r="M49" s="9">
        <f t="shared" si="7"/>
        <v>870</v>
      </c>
      <c r="N49" s="19">
        <f>SUM(N39:N48)</f>
        <v>544</v>
      </c>
      <c r="O49" s="20">
        <f t="shared" ref="O49:R49" si="8">SUM(O39:O48)</f>
        <v>3593</v>
      </c>
      <c r="P49" s="20">
        <f t="shared" si="8"/>
        <v>3453</v>
      </c>
      <c r="Q49" s="20">
        <f t="shared" si="8"/>
        <v>81</v>
      </c>
      <c r="R49" s="20">
        <f t="shared" si="8"/>
        <v>67</v>
      </c>
    </row>
    <row r="50" spans="2:20" s="4" customFormat="1" ht="27.95" customHeight="1" x14ac:dyDescent="0.25">
      <c r="B50" s="10"/>
      <c r="C50" s="28"/>
      <c r="D50" s="12"/>
      <c r="E50" s="12"/>
      <c r="F50" s="12"/>
      <c r="G50" s="12"/>
      <c r="H50" s="12"/>
      <c r="I50" s="12"/>
      <c r="J50" s="12"/>
      <c r="K50" s="12"/>
      <c r="L50" s="29"/>
      <c r="M50" s="30"/>
      <c r="N50" s="30"/>
      <c r="O50" s="30"/>
      <c r="P50" s="30"/>
    </row>
    <row r="51" spans="2:20" s="4" customFormat="1" ht="30" customHeight="1" x14ac:dyDescent="0.25">
      <c r="B51" s="1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20" s="4" customFormat="1" ht="30" customHeight="1" x14ac:dyDescent="0.25">
      <c r="B52" s="36" t="s">
        <v>58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22"/>
      <c r="T52" s="21"/>
    </row>
    <row r="53" spans="2:20" s="3" customFormat="1" ht="30" customHeight="1" x14ac:dyDescent="0.2">
      <c r="B53" s="48" t="s">
        <v>3</v>
      </c>
      <c r="C53" s="49"/>
      <c r="D53" s="50"/>
      <c r="E53" s="41" t="s">
        <v>52</v>
      </c>
      <c r="F53" s="43" t="s">
        <v>32</v>
      </c>
      <c r="G53" s="44"/>
      <c r="H53" s="44"/>
      <c r="I53" s="44"/>
      <c r="J53" s="44"/>
      <c r="K53" s="44"/>
      <c r="L53" s="44"/>
      <c r="M53" s="45"/>
      <c r="N53" s="41" t="s">
        <v>53</v>
      </c>
      <c r="O53" s="43" t="s">
        <v>32</v>
      </c>
      <c r="P53" s="44"/>
      <c r="Q53" s="44"/>
      <c r="R53" s="45"/>
      <c r="S53" s="15"/>
      <c r="T53" s="15"/>
    </row>
    <row r="54" spans="2:20" s="3" customFormat="1" ht="104.25" customHeight="1" x14ac:dyDescent="0.2">
      <c r="B54" s="51"/>
      <c r="C54" s="52"/>
      <c r="D54" s="53"/>
      <c r="E54" s="42"/>
      <c r="F54" s="14" t="s">
        <v>4</v>
      </c>
      <c r="G54" s="14" t="s">
        <v>5</v>
      </c>
      <c r="H54" s="13" t="s">
        <v>6</v>
      </c>
      <c r="I54" s="13" t="s">
        <v>50</v>
      </c>
      <c r="J54" s="13" t="s">
        <v>7</v>
      </c>
      <c r="K54" s="14" t="s">
        <v>8</v>
      </c>
      <c r="L54" s="14" t="s">
        <v>9</v>
      </c>
      <c r="M54" s="14" t="s">
        <v>10</v>
      </c>
      <c r="N54" s="42"/>
      <c r="O54" s="14" t="s">
        <v>11</v>
      </c>
      <c r="P54" s="14" t="s">
        <v>12</v>
      </c>
      <c r="Q54" s="14" t="s">
        <v>13</v>
      </c>
      <c r="R54" s="14" t="s">
        <v>14</v>
      </c>
    </row>
    <row r="55" spans="2:20" s="3" customFormat="1" ht="48" customHeight="1" x14ac:dyDescent="0.2">
      <c r="B55" s="38" t="s">
        <v>36</v>
      </c>
      <c r="C55" s="39"/>
      <c r="D55" s="40"/>
      <c r="E55" s="8" t="s">
        <v>68</v>
      </c>
      <c r="F55" s="23">
        <v>0.87590000000000001</v>
      </c>
      <c r="G55" s="23">
        <v>0.97050000000000003</v>
      </c>
      <c r="H55" s="23">
        <v>0.96330000000000005</v>
      </c>
      <c r="I55" s="23">
        <v>0.9738</v>
      </c>
      <c r="J55" s="23">
        <v>0.96530000000000005</v>
      </c>
      <c r="K55" s="23">
        <v>0.97399999999999998</v>
      </c>
      <c r="L55" s="23">
        <v>0.95469999999999999</v>
      </c>
      <c r="M55" s="23">
        <v>0.89410000000000001</v>
      </c>
      <c r="N55" s="27">
        <v>0.9</v>
      </c>
      <c r="O55" s="23">
        <v>0.88539999999999996</v>
      </c>
      <c r="P55" s="23">
        <v>0.90869999999999995</v>
      </c>
      <c r="Q55" s="23">
        <v>0.89549999999999996</v>
      </c>
      <c r="R55" s="23">
        <v>0.92959999999999998</v>
      </c>
    </row>
    <row r="56" spans="2:20" ht="48" customHeight="1" x14ac:dyDescent="0.25">
      <c r="B56" s="38" t="s">
        <v>37</v>
      </c>
      <c r="C56" s="39"/>
      <c r="D56" s="40"/>
      <c r="E56" s="8" t="s">
        <v>69</v>
      </c>
      <c r="F56" s="24">
        <v>4.67</v>
      </c>
      <c r="G56" s="24">
        <v>4.6500000000000004</v>
      </c>
      <c r="H56" s="24">
        <v>4.55</v>
      </c>
      <c r="I56" s="24">
        <v>5.45</v>
      </c>
      <c r="J56" s="24">
        <v>5.13</v>
      </c>
      <c r="K56" s="24">
        <v>5.42</v>
      </c>
      <c r="L56" s="24">
        <v>5.51</v>
      </c>
      <c r="M56" s="24">
        <v>4.8099999999999996</v>
      </c>
      <c r="N56" s="19" t="s">
        <v>80</v>
      </c>
      <c r="O56" s="24">
        <v>4.92</v>
      </c>
      <c r="P56" s="24">
        <v>4.93</v>
      </c>
      <c r="Q56" s="24">
        <v>5.22</v>
      </c>
      <c r="R56" s="24">
        <v>5.09</v>
      </c>
    </row>
    <row r="57" spans="2:20" ht="48" customHeight="1" x14ac:dyDescent="0.25">
      <c r="B57" s="38" t="s">
        <v>38</v>
      </c>
      <c r="C57" s="39"/>
      <c r="D57" s="40"/>
      <c r="E57" s="8" t="s">
        <v>70</v>
      </c>
      <c r="F57" s="24">
        <v>15.88</v>
      </c>
      <c r="G57" s="24">
        <v>3.39</v>
      </c>
      <c r="H57" s="24">
        <v>4.17</v>
      </c>
      <c r="I57" s="24">
        <v>3.52</v>
      </c>
      <c r="J57" s="24">
        <v>4.43</v>
      </c>
      <c r="K57" s="24">
        <v>3.47</v>
      </c>
      <c r="L57" s="24">
        <v>6.27</v>
      </c>
      <c r="M57" s="24">
        <v>13.67</v>
      </c>
      <c r="N57" s="19" t="s">
        <v>81</v>
      </c>
      <c r="O57" s="24">
        <v>15.28</v>
      </c>
      <c r="P57" s="24">
        <v>11.88</v>
      </c>
      <c r="Q57" s="24">
        <v>14.62</v>
      </c>
      <c r="R57" s="24">
        <v>9.25</v>
      </c>
    </row>
    <row r="58" spans="2:20" s="3" customFormat="1" ht="48" customHeight="1" x14ac:dyDescent="0.2">
      <c r="B58" s="38" t="s">
        <v>39</v>
      </c>
      <c r="C58" s="39"/>
      <c r="D58" s="40"/>
      <c r="E58" s="8" t="s">
        <v>71</v>
      </c>
      <c r="F58" s="23">
        <v>3.5700000000000003E-2</v>
      </c>
      <c r="G58" s="23">
        <v>3.7499999999999999E-2</v>
      </c>
      <c r="H58" s="23">
        <v>1.14E-2</v>
      </c>
      <c r="I58" s="23">
        <v>0</v>
      </c>
      <c r="J58" s="23">
        <v>1.47E-2</v>
      </c>
      <c r="K58" s="23">
        <v>1.6899999999999998E-2</v>
      </c>
      <c r="L58" s="23">
        <v>0</v>
      </c>
      <c r="M58" s="23">
        <v>0</v>
      </c>
      <c r="N58" s="19" t="s">
        <v>71</v>
      </c>
      <c r="O58" s="23">
        <v>0</v>
      </c>
      <c r="P58" s="23">
        <v>2.0799999999999999E-2</v>
      </c>
      <c r="Q58" s="23">
        <v>8.0000000000000002E-3</v>
      </c>
      <c r="R58" s="23">
        <v>9.5999999999999992E-3</v>
      </c>
    </row>
    <row r="59" spans="2:20" s="3" customFormat="1" ht="48" customHeight="1" x14ac:dyDescent="0.2">
      <c r="B59" s="38" t="s">
        <v>40</v>
      </c>
      <c r="C59" s="39"/>
      <c r="D59" s="40"/>
      <c r="E59" s="8" t="s">
        <v>72</v>
      </c>
      <c r="F59" s="23">
        <v>6.54E-2</v>
      </c>
      <c r="G59" s="23">
        <v>4.6800000000000001E-2</v>
      </c>
      <c r="H59" s="23">
        <v>2.6499999999999999E-2</v>
      </c>
      <c r="I59" s="23">
        <v>6.59E-2</v>
      </c>
      <c r="J59" s="23">
        <v>7.2400000000000006E-2</v>
      </c>
      <c r="K59" s="23">
        <v>5.3499999999999999E-2</v>
      </c>
      <c r="L59" s="23">
        <v>3.7999999999999999E-2</v>
      </c>
      <c r="M59" s="23">
        <v>4.3799999999999999E-2</v>
      </c>
      <c r="N59" s="19" t="s">
        <v>82</v>
      </c>
      <c r="O59" s="23">
        <v>4.6899999999999997E-2</v>
      </c>
      <c r="P59" s="23">
        <v>5.9299999999999999E-2</v>
      </c>
      <c r="Q59" s="23">
        <v>5.6800000000000003E-2</v>
      </c>
      <c r="R59" s="23">
        <v>5.28E-2</v>
      </c>
    </row>
    <row r="60" spans="2:20" s="3" customFormat="1" ht="48" customHeight="1" x14ac:dyDescent="0.2">
      <c r="B60" s="38" t="s">
        <v>41</v>
      </c>
      <c r="C60" s="39"/>
      <c r="D60" s="40"/>
      <c r="E60" s="8" t="s">
        <v>73</v>
      </c>
      <c r="F60" s="23">
        <v>3.3E-3</v>
      </c>
      <c r="G60" s="23">
        <v>0</v>
      </c>
      <c r="H60" s="23">
        <v>1.1000000000000001E-3</v>
      </c>
      <c r="I60" s="23">
        <v>3.5000000000000001E-3</v>
      </c>
      <c r="J60" s="23">
        <v>0</v>
      </c>
      <c r="K60" s="23">
        <v>0</v>
      </c>
      <c r="L60" s="23">
        <v>1.1999999999999999E-3</v>
      </c>
      <c r="M60" s="23">
        <v>0</v>
      </c>
      <c r="N60" s="19" t="s">
        <v>83</v>
      </c>
      <c r="O60" s="23">
        <v>0</v>
      </c>
      <c r="P60" s="23">
        <v>0</v>
      </c>
      <c r="Q60" s="23">
        <v>0</v>
      </c>
      <c r="R60" s="31" t="s">
        <v>78</v>
      </c>
    </row>
    <row r="61" spans="2:20" s="3" customFormat="1" ht="48" customHeight="1" x14ac:dyDescent="0.2">
      <c r="B61" s="38" t="s">
        <v>42</v>
      </c>
      <c r="C61" s="39"/>
      <c r="D61" s="40"/>
      <c r="E61" s="8" t="s">
        <v>74</v>
      </c>
      <c r="F61" s="23">
        <v>1.6899999999999998E-2</v>
      </c>
      <c r="G61" s="23">
        <v>1.7000000000000001E-2</v>
      </c>
      <c r="H61" s="23">
        <v>6.8999999999999999E-3</v>
      </c>
      <c r="I61" s="23">
        <v>0</v>
      </c>
      <c r="J61" s="23">
        <v>0</v>
      </c>
      <c r="K61" s="23">
        <v>1.3599999999999999E-2</v>
      </c>
      <c r="L61" s="23">
        <v>1.4E-2</v>
      </c>
      <c r="M61" s="23">
        <v>0</v>
      </c>
      <c r="N61" s="19" t="s">
        <v>71</v>
      </c>
      <c r="O61" s="23">
        <v>4.3E-3</v>
      </c>
      <c r="P61" s="23">
        <v>0</v>
      </c>
      <c r="Q61" s="23">
        <v>7.4000000000000003E-3</v>
      </c>
      <c r="R61" s="23">
        <v>3.5000000000000001E-3</v>
      </c>
    </row>
    <row r="62" spans="2:20" s="3" customFormat="1" ht="48" customHeight="1" x14ac:dyDescent="0.2">
      <c r="B62" s="38" t="s">
        <v>43</v>
      </c>
      <c r="C62" s="39"/>
      <c r="D62" s="40"/>
      <c r="E62" s="8" t="s">
        <v>71</v>
      </c>
      <c r="F62" s="23">
        <v>2.7099999999999999E-2</v>
      </c>
      <c r="G62" s="23">
        <v>3.4000000000000002E-2</v>
      </c>
      <c r="H62" s="23">
        <v>4.8399999999999999E-2</v>
      </c>
      <c r="I62" s="23">
        <v>2.3300000000000001E-2</v>
      </c>
      <c r="J62" s="23">
        <v>3.5999999999999999E-3</v>
      </c>
      <c r="K62" s="23">
        <v>1.3599999999999999E-2</v>
      </c>
      <c r="L62" s="23">
        <v>2.1000000000000001E-2</v>
      </c>
      <c r="M62" s="23">
        <v>0</v>
      </c>
      <c r="N62" s="19" t="s">
        <v>35</v>
      </c>
      <c r="O62" s="9" t="s">
        <v>35</v>
      </c>
      <c r="P62" s="9" t="s">
        <v>35</v>
      </c>
      <c r="Q62" s="9" t="s">
        <v>35</v>
      </c>
      <c r="R62" s="9" t="s">
        <v>35</v>
      </c>
    </row>
    <row r="63" spans="2:20" s="3" customFormat="1" ht="48" customHeight="1" x14ac:dyDescent="0.2">
      <c r="B63" s="38" t="s">
        <v>44</v>
      </c>
      <c r="C63" s="39"/>
      <c r="D63" s="40"/>
      <c r="E63" s="8">
        <v>1</v>
      </c>
      <c r="F63" s="24">
        <v>1.85</v>
      </c>
      <c r="G63" s="24">
        <v>1.81</v>
      </c>
      <c r="H63" s="24">
        <v>1.58</v>
      </c>
      <c r="I63" s="24">
        <v>1.8</v>
      </c>
      <c r="J63" s="24">
        <v>1.73</v>
      </c>
      <c r="K63" s="24">
        <v>1.79</v>
      </c>
      <c r="L63" s="24">
        <v>1.81</v>
      </c>
      <c r="M63" s="24">
        <v>1.62</v>
      </c>
      <c r="N63" s="19" t="s">
        <v>35</v>
      </c>
      <c r="O63" s="9" t="s">
        <v>35</v>
      </c>
      <c r="P63" s="9" t="s">
        <v>35</v>
      </c>
      <c r="Q63" s="9" t="s">
        <v>35</v>
      </c>
      <c r="R63" s="9" t="s">
        <v>35</v>
      </c>
    </row>
    <row r="64" spans="2:20" s="3" customFormat="1" ht="48" customHeight="1" x14ac:dyDescent="0.2">
      <c r="B64" s="38" t="s">
        <v>45</v>
      </c>
      <c r="C64" s="39"/>
      <c r="D64" s="40"/>
      <c r="E64" s="8" t="s">
        <v>75</v>
      </c>
      <c r="F64" s="23">
        <v>1</v>
      </c>
      <c r="G64" s="23">
        <v>1</v>
      </c>
      <c r="H64" s="23">
        <v>1</v>
      </c>
      <c r="I64" s="23">
        <v>1</v>
      </c>
      <c r="J64" s="23">
        <v>1</v>
      </c>
      <c r="K64" s="23">
        <v>1</v>
      </c>
      <c r="L64" s="23">
        <v>1</v>
      </c>
      <c r="M64" s="23">
        <v>1</v>
      </c>
      <c r="N64" s="19" t="s">
        <v>75</v>
      </c>
      <c r="O64" s="23">
        <v>1</v>
      </c>
      <c r="P64" s="23">
        <v>1</v>
      </c>
      <c r="Q64" s="23">
        <v>1</v>
      </c>
      <c r="R64" s="23">
        <v>1</v>
      </c>
    </row>
    <row r="65" spans="2:20" s="3" customFormat="1" ht="48" customHeight="1" x14ac:dyDescent="0.2">
      <c r="B65" s="38" t="s">
        <v>46</v>
      </c>
      <c r="C65" s="39"/>
      <c r="D65" s="40"/>
      <c r="E65" s="8" t="s">
        <v>76</v>
      </c>
      <c r="F65" s="23">
        <v>7.3000000000000001E-3</v>
      </c>
      <c r="G65" s="23">
        <v>6.1999999999999998E-3</v>
      </c>
      <c r="H65" s="23">
        <v>8.3000000000000001E-3</v>
      </c>
      <c r="I65" s="23">
        <v>9.4000000000000004E-3</v>
      </c>
      <c r="J65" s="23">
        <v>7.6E-3</v>
      </c>
      <c r="K65" s="23">
        <v>8.3999999999999995E-3</v>
      </c>
      <c r="L65" s="23">
        <v>7.0000000000000001E-3</v>
      </c>
      <c r="M65" s="23">
        <v>6.1999999999999998E-3</v>
      </c>
      <c r="N65" s="19" t="s">
        <v>35</v>
      </c>
      <c r="O65" s="9" t="s">
        <v>35</v>
      </c>
      <c r="P65" s="9" t="s">
        <v>35</v>
      </c>
      <c r="Q65" s="9" t="s">
        <v>35</v>
      </c>
      <c r="R65" s="9" t="s">
        <v>35</v>
      </c>
    </row>
    <row r="66" spans="2:20" s="3" customFormat="1" ht="48" customHeight="1" x14ac:dyDescent="0.2">
      <c r="B66" s="38" t="s">
        <v>47</v>
      </c>
      <c r="C66" s="39"/>
      <c r="D66" s="40"/>
      <c r="E66" s="8" t="s">
        <v>77</v>
      </c>
      <c r="F66" s="23">
        <v>1</v>
      </c>
      <c r="G66" s="23">
        <v>1</v>
      </c>
      <c r="H66" s="23">
        <v>1</v>
      </c>
      <c r="I66" s="23">
        <v>1</v>
      </c>
      <c r="J66" s="23">
        <v>1</v>
      </c>
      <c r="K66" s="23">
        <v>1</v>
      </c>
      <c r="L66" s="23">
        <v>1</v>
      </c>
      <c r="M66" s="23">
        <v>1</v>
      </c>
      <c r="N66" s="19" t="s">
        <v>35</v>
      </c>
      <c r="O66" s="9" t="s">
        <v>35</v>
      </c>
      <c r="P66" s="9" t="s">
        <v>35</v>
      </c>
      <c r="Q66" s="9" t="s">
        <v>35</v>
      </c>
      <c r="R66" s="9" t="s">
        <v>35</v>
      </c>
    </row>
    <row r="67" spans="2:20" s="3" customFormat="1" ht="48" customHeight="1" x14ac:dyDescent="0.2">
      <c r="B67" s="38" t="s">
        <v>61</v>
      </c>
      <c r="C67" s="39"/>
      <c r="D67" s="40"/>
      <c r="E67" s="19" t="s">
        <v>35</v>
      </c>
      <c r="F67" s="20" t="s">
        <v>35</v>
      </c>
      <c r="G67" s="20" t="s">
        <v>35</v>
      </c>
      <c r="H67" s="20" t="s">
        <v>35</v>
      </c>
      <c r="I67" s="20" t="s">
        <v>35</v>
      </c>
      <c r="J67" s="20" t="s">
        <v>35</v>
      </c>
      <c r="K67" s="20" t="s">
        <v>35</v>
      </c>
      <c r="L67" s="20" t="s">
        <v>35</v>
      </c>
      <c r="M67" s="20" t="s">
        <v>35</v>
      </c>
      <c r="N67" s="8" t="s">
        <v>84</v>
      </c>
      <c r="O67" s="26">
        <v>0.19489999999999999</v>
      </c>
      <c r="P67" s="26">
        <v>0.1173</v>
      </c>
      <c r="Q67" s="26">
        <v>0.12230000000000001</v>
      </c>
      <c r="R67" s="26">
        <v>8.5099999999999995E-2</v>
      </c>
    </row>
    <row r="68" spans="2:20" s="3" customFormat="1" ht="48" customHeight="1" x14ac:dyDescent="0.2">
      <c r="B68" s="38" t="s">
        <v>62</v>
      </c>
      <c r="C68" s="39"/>
      <c r="D68" s="40"/>
      <c r="E68" s="19" t="s">
        <v>35</v>
      </c>
      <c r="F68" s="20" t="s">
        <v>35</v>
      </c>
      <c r="G68" s="20" t="s">
        <v>35</v>
      </c>
      <c r="H68" s="20" t="s">
        <v>35</v>
      </c>
      <c r="I68" s="20" t="s">
        <v>35</v>
      </c>
      <c r="J68" s="20" t="s">
        <v>35</v>
      </c>
      <c r="K68" s="20" t="s">
        <v>35</v>
      </c>
      <c r="L68" s="20" t="s">
        <v>35</v>
      </c>
      <c r="M68" s="20" t="s">
        <v>35</v>
      </c>
      <c r="N68" s="8" t="s">
        <v>85</v>
      </c>
      <c r="O68" s="25" t="s">
        <v>79</v>
      </c>
      <c r="P68" s="25" t="s">
        <v>79</v>
      </c>
      <c r="Q68" s="25" t="s">
        <v>79</v>
      </c>
      <c r="R68" s="25" t="s">
        <v>79</v>
      </c>
    </row>
    <row r="69" spans="2:20" s="3" customFormat="1" ht="48" customHeight="1" x14ac:dyDescent="0.2">
      <c r="B69" s="38" t="s">
        <v>63</v>
      </c>
      <c r="C69" s="39"/>
      <c r="D69" s="40"/>
      <c r="E69" s="19" t="s">
        <v>35</v>
      </c>
      <c r="F69" s="20" t="s">
        <v>35</v>
      </c>
      <c r="G69" s="20" t="s">
        <v>35</v>
      </c>
      <c r="H69" s="20" t="s">
        <v>35</v>
      </c>
      <c r="I69" s="20" t="s">
        <v>35</v>
      </c>
      <c r="J69" s="20" t="s">
        <v>35</v>
      </c>
      <c r="K69" s="20" t="s">
        <v>35</v>
      </c>
      <c r="L69" s="20" t="s">
        <v>35</v>
      </c>
      <c r="M69" s="20" t="s">
        <v>35</v>
      </c>
      <c r="N69" s="8" t="s">
        <v>86</v>
      </c>
      <c r="O69" s="26">
        <v>1</v>
      </c>
      <c r="P69" s="26">
        <v>1</v>
      </c>
      <c r="Q69" s="26">
        <v>1</v>
      </c>
      <c r="R69" s="26">
        <v>1</v>
      </c>
    </row>
    <row r="70" spans="2:20" s="3" customFormat="1" ht="48" customHeight="1" x14ac:dyDescent="0.2">
      <c r="B70" s="38" t="s">
        <v>64</v>
      </c>
      <c r="C70" s="39"/>
      <c r="D70" s="40"/>
      <c r="E70" s="19" t="s">
        <v>35</v>
      </c>
      <c r="F70" s="20" t="s">
        <v>35</v>
      </c>
      <c r="G70" s="20" t="s">
        <v>35</v>
      </c>
      <c r="H70" s="20" t="s">
        <v>35</v>
      </c>
      <c r="I70" s="20" t="s">
        <v>35</v>
      </c>
      <c r="J70" s="20" t="s">
        <v>35</v>
      </c>
      <c r="K70" s="20" t="s">
        <v>35</v>
      </c>
      <c r="L70" s="20" t="s">
        <v>35</v>
      </c>
      <c r="M70" s="20" t="s">
        <v>35</v>
      </c>
      <c r="N70" s="8" t="s">
        <v>86</v>
      </c>
      <c r="O70" s="26">
        <v>1</v>
      </c>
      <c r="P70" s="26">
        <v>1</v>
      </c>
      <c r="Q70" s="26">
        <v>1</v>
      </c>
      <c r="R70" s="26">
        <v>1</v>
      </c>
    </row>
    <row r="71" spans="2:20" s="3" customFormat="1" ht="48" customHeight="1" x14ac:dyDescent="0.2">
      <c r="B71" s="38" t="s">
        <v>65</v>
      </c>
      <c r="C71" s="39"/>
      <c r="D71" s="40"/>
      <c r="E71" s="19" t="s">
        <v>35</v>
      </c>
      <c r="F71" s="20" t="s">
        <v>35</v>
      </c>
      <c r="G71" s="20" t="s">
        <v>35</v>
      </c>
      <c r="H71" s="20" t="s">
        <v>35</v>
      </c>
      <c r="I71" s="20" t="s">
        <v>35</v>
      </c>
      <c r="J71" s="20" t="s">
        <v>35</v>
      </c>
      <c r="K71" s="20" t="s">
        <v>35</v>
      </c>
      <c r="L71" s="20" t="s">
        <v>35</v>
      </c>
      <c r="M71" s="20" t="s">
        <v>35</v>
      </c>
      <c r="N71" s="8" t="s">
        <v>77</v>
      </c>
      <c r="O71" s="26">
        <v>0.99399999999999999</v>
      </c>
      <c r="P71" s="26">
        <v>0.99739999999999995</v>
      </c>
      <c r="Q71" s="26">
        <v>0.99739999999999995</v>
      </c>
      <c r="R71" s="26">
        <v>0.99739999999999995</v>
      </c>
    </row>
    <row r="72" spans="2:20" s="3" customFormat="1" ht="48" customHeight="1" x14ac:dyDescent="0.2">
      <c r="B72" s="38" t="s">
        <v>66</v>
      </c>
      <c r="C72" s="39"/>
      <c r="D72" s="40"/>
      <c r="E72" s="19" t="s">
        <v>35</v>
      </c>
      <c r="F72" s="20" t="s">
        <v>35</v>
      </c>
      <c r="G72" s="20" t="s">
        <v>35</v>
      </c>
      <c r="H72" s="20" t="s">
        <v>35</v>
      </c>
      <c r="I72" s="20" t="s">
        <v>35</v>
      </c>
      <c r="J72" s="20" t="s">
        <v>35</v>
      </c>
      <c r="K72" s="20" t="s">
        <v>35</v>
      </c>
      <c r="L72" s="20" t="s">
        <v>35</v>
      </c>
      <c r="M72" s="20" t="s">
        <v>35</v>
      </c>
      <c r="N72" s="8" t="s">
        <v>87</v>
      </c>
      <c r="O72" s="26">
        <v>3.8999999999999998E-3</v>
      </c>
      <c r="P72" s="26">
        <v>5.0000000000000001E-4</v>
      </c>
      <c r="Q72" s="26">
        <v>2.9999999999999997E-4</v>
      </c>
      <c r="R72" s="26">
        <v>4.0000000000000002E-4</v>
      </c>
    </row>
    <row r="73" spans="2:20" s="3" customFormat="1" ht="48" customHeight="1" x14ac:dyDescent="0.2">
      <c r="B73" s="38" t="s">
        <v>67</v>
      </c>
      <c r="C73" s="39"/>
      <c r="D73" s="40"/>
      <c r="E73" s="19" t="s">
        <v>35</v>
      </c>
      <c r="F73" s="20" t="s">
        <v>35</v>
      </c>
      <c r="G73" s="20" t="s">
        <v>35</v>
      </c>
      <c r="H73" s="20" t="s">
        <v>35</v>
      </c>
      <c r="I73" s="20" t="s">
        <v>35</v>
      </c>
      <c r="J73" s="20" t="s">
        <v>35</v>
      </c>
      <c r="K73" s="20" t="s">
        <v>35</v>
      </c>
      <c r="L73" s="20" t="s">
        <v>35</v>
      </c>
      <c r="M73" s="20" t="s">
        <v>35</v>
      </c>
      <c r="N73" s="8" t="s">
        <v>88</v>
      </c>
      <c r="O73" s="26">
        <v>1.0281</v>
      </c>
      <c r="P73" s="26">
        <v>1.0189999999999999</v>
      </c>
      <c r="Q73" s="26">
        <v>1</v>
      </c>
      <c r="R73" s="26">
        <v>1</v>
      </c>
    </row>
    <row r="75" spans="2:20" ht="15.75" x14ac:dyDescent="0.25">
      <c r="B75" s="10"/>
      <c r="C75" s="12"/>
      <c r="D75" s="12"/>
      <c r="E75" s="12"/>
      <c r="F75" s="12"/>
      <c r="G75" s="12"/>
      <c r="H75" s="12"/>
      <c r="I75" s="12"/>
      <c r="J75" s="35" t="s">
        <v>91</v>
      </c>
      <c r="K75" s="35"/>
      <c r="L75" s="35"/>
      <c r="M75" s="35"/>
      <c r="N75" s="35"/>
      <c r="O75" s="35"/>
      <c r="P75" s="35"/>
      <c r="Q75" s="35"/>
      <c r="R75" s="35"/>
      <c r="S75" s="16"/>
      <c r="T75" s="16"/>
    </row>
    <row r="76" spans="2:20" ht="15.75" x14ac:dyDescent="0.25">
      <c r="B76" s="10"/>
      <c r="C76" s="12"/>
      <c r="D76" s="12"/>
      <c r="E76" s="12"/>
      <c r="F76" s="12"/>
      <c r="G76" s="12"/>
      <c r="H76" s="12"/>
      <c r="I76" s="12"/>
      <c r="J76" s="16"/>
      <c r="K76" s="16"/>
      <c r="L76" s="16"/>
      <c r="M76" s="16"/>
      <c r="N76" s="16"/>
      <c r="O76" s="16"/>
      <c r="P76" s="16"/>
      <c r="Q76" s="16"/>
      <c r="R76" s="16"/>
    </row>
    <row r="77" spans="2:20" ht="15.75" x14ac:dyDescent="0.25">
      <c r="B77" s="10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2:20" ht="15.75" x14ac:dyDescent="0.25">
      <c r="B78" s="10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2:20" ht="15.75" x14ac:dyDescent="0.25">
      <c r="B79" s="10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2:20" ht="15.75" x14ac:dyDescent="0.25">
      <c r="B80" s="10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1:19" ht="15.75" x14ac:dyDescent="0.25">
      <c r="B81" s="10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9" x14ac:dyDescent="0.25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9" ht="15.75" x14ac:dyDescent="0.25">
      <c r="A83" s="32" t="s">
        <v>51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</row>
    <row r="84" spans="1:19" ht="15.75" x14ac:dyDescent="0.25">
      <c r="A84" s="32" t="s">
        <v>92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</row>
    <row r="85" spans="1:19" ht="15.75" x14ac:dyDescent="0.25">
      <c r="B85" s="10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spans="1:19" ht="15.75" x14ac:dyDescent="0.25">
      <c r="B86" s="10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spans="1:19" ht="29.45" customHeight="1" x14ac:dyDescent="0.25">
      <c r="A87" s="33" t="s">
        <v>93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</sheetData>
  <mergeCells count="83">
    <mergeCell ref="F53:M53"/>
    <mergeCell ref="B63:D63"/>
    <mergeCell ref="B64:D64"/>
    <mergeCell ref="B65:D65"/>
    <mergeCell ref="E37:E38"/>
    <mergeCell ref="F37:M37"/>
    <mergeCell ref="N37:N38"/>
    <mergeCell ref="O37:R37"/>
    <mergeCell ref="B36:R36"/>
    <mergeCell ref="B2:R2"/>
    <mergeCell ref="B3:R3"/>
    <mergeCell ref="B5:R5"/>
    <mergeCell ref="B6:R6"/>
    <mergeCell ref="B17:R17"/>
    <mergeCell ref="E9:E10"/>
    <mergeCell ref="N9:N10"/>
    <mergeCell ref="F9:M9"/>
    <mergeCell ref="O9:R9"/>
    <mergeCell ref="B8:R8"/>
    <mergeCell ref="B9:D10"/>
    <mergeCell ref="B15:D15"/>
    <mergeCell ref="B14:D14"/>
    <mergeCell ref="B13:D13"/>
    <mergeCell ref="B12:D12"/>
    <mergeCell ref="B11:D11"/>
    <mergeCell ref="B34:D34"/>
    <mergeCell ref="B37:D38"/>
    <mergeCell ref="B69:D69"/>
    <mergeCell ref="B70:D70"/>
    <mergeCell ref="B53:D54"/>
    <mergeCell ref="B60:D60"/>
    <mergeCell ref="B59:D59"/>
    <mergeCell ref="B58:D58"/>
    <mergeCell ref="B57:D57"/>
    <mergeCell ref="B56:D56"/>
    <mergeCell ref="B55:D55"/>
    <mergeCell ref="B61:D61"/>
    <mergeCell ref="B62:D62"/>
    <mergeCell ref="B66:D66"/>
    <mergeCell ref="B67:D67"/>
    <mergeCell ref="B68:D68"/>
    <mergeCell ref="N28:N29"/>
    <mergeCell ref="O28:R28"/>
    <mergeCell ref="E28:E29"/>
    <mergeCell ref="F28:M28"/>
    <mergeCell ref="B33:D33"/>
    <mergeCell ref="E18:E19"/>
    <mergeCell ref="F18:M18"/>
    <mergeCell ref="N18:N19"/>
    <mergeCell ref="O18:R18"/>
    <mergeCell ref="B39:D39"/>
    <mergeCell ref="B20:D20"/>
    <mergeCell ref="B21:D21"/>
    <mergeCell ref="B22:D22"/>
    <mergeCell ref="B23:D23"/>
    <mergeCell ref="B18:D19"/>
    <mergeCell ref="B24:D24"/>
    <mergeCell ref="B28:D29"/>
    <mergeCell ref="B30:D30"/>
    <mergeCell ref="B31:D31"/>
    <mergeCell ref="B32:D32"/>
    <mergeCell ref="B27:R27"/>
    <mergeCell ref="B40:D40"/>
    <mergeCell ref="B41:D41"/>
    <mergeCell ref="B42:D42"/>
    <mergeCell ref="B43:D43"/>
    <mergeCell ref="B49:D49"/>
    <mergeCell ref="A83:S83"/>
    <mergeCell ref="A84:S84"/>
    <mergeCell ref="A87:S87"/>
    <mergeCell ref="B44:D44"/>
    <mergeCell ref="B45:D45"/>
    <mergeCell ref="B46:D46"/>
    <mergeCell ref="B47:D47"/>
    <mergeCell ref="B48:D48"/>
    <mergeCell ref="J75:R75"/>
    <mergeCell ref="B52:R52"/>
    <mergeCell ref="B71:D71"/>
    <mergeCell ref="B72:D72"/>
    <mergeCell ref="B73:D73"/>
    <mergeCell ref="N53:N54"/>
    <mergeCell ref="O53:R53"/>
    <mergeCell ref="E53:E54"/>
  </mergeCells>
  <pageMargins left="0.23622047244094491" right="3.937007874015748E-2" top="0.35433070866141736" bottom="0.74803149606299213" header="0.31496062992125984" footer="0.31496062992125984"/>
  <pageSetup paperSize="9" scale="36" firstPageNumber="4294967295" fitToHeight="0" orientation="portrait" horizontalDpi="2147483648" verticalDpi="1200" r:id="rId1"/>
  <headerFooter>
    <oddFooter>&amp;C&amp;G</oddFooter>
  </headerFooter>
  <rowBreaks count="1" manualBreakCount="1">
    <brk id="5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Consolidado 2024</vt:lpstr>
      <vt:lpstr>'Consolidado 2024'!Area_de_impressao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THAMYRES ARAUJO DO NASCIMENTO</cp:lastModifiedBy>
  <cp:revision>1</cp:revision>
  <cp:lastPrinted>2025-01-15T13:44:57Z</cp:lastPrinted>
  <dcterms:created xsi:type="dcterms:W3CDTF">2021-11-17T19:16:09Z</dcterms:created>
  <dcterms:modified xsi:type="dcterms:W3CDTF">2025-01-15T17:46:49Z</dcterms:modified>
</cp:coreProperties>
</file>