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DS\"/>
    </mc:Choice>
  </mc:AlternateContent>
  <xr:revisionPtr revIDLastSave="0" documentId="13_ncr:1_{8F71A61B-C74E-4F07-9820-E8EF707C2123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DS" sheetId="4" r:id="rId1"/>
  </sheets>
  <definedNames>
    <definedName name="_xlnm.Print_Area" localSheetId="0">HDS!$B$1:$G$124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4" l="1"/>
  <c r="C124" i="4"/>
  <c r="D121" i="4"/>
  <c r="D119" i="4"/>
  <c r="D117" i="4"/>
  <c r="C121" i="4"/>
  <c r="C119" i="4"/>
  <c r="C117" i="4"/>
  <c r="D113" i="4"/>
  <c r="C113" i="4"/>
  <c r="D97" i="4"/>
  <c r="C97" i="4"/>
  <c r="D94" i="4"/>
  <c r="C94" i="4"/>
  <c r="D90" i="4"/>
  <c r="C90" i="4"/>
  <c r="D64" i="4"/>
  <c r="C64" i="4"/>
  <c r="D62" i="4"/>
  <c r="C62" i="4"/>
  <c r="D42" i="4"/>
  <c r="C42" i="4"/>
  <c r="D24" i="4" l="1"/>
  <c r="D23" i="4"/>
  <c r="D22" i="4"/>
  <c r="D21" i="4"/>
  <c r="D25" i="4" l="1"/>
  <c r="C25" i="4" l="1"/>
  <c r="C126" i="4" s="1"/>
  <c r="D126" i="4"/>
</calcChain>
</file>

<file path=xl/sharedStrings.xml><?xml version="1.0" encoding="utf-8"?>
<sst xmlns="http://schemas.openxmlformats.org/spreadsheetml/2006/main" count="125" uniqueCount="120">
  <si>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</si>
  <si>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</si>
  <si>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</si>
  <si>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</si>
  <si>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</si>
  <si>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</si>
  <si>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</si>
  <si>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</si>
  <si>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</si>
  <si>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</si>
  <si>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</si>
  <si>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</si>
  <si>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</si>
  <si>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</si>
  <si>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</si>
  <si>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</si>
  <si>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</si>
  <si>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</si>
  <si>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</si>
  <si>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</si>
  <si>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</si>
  <si>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</si>
  <si>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</si>
  <si>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</si>
  <si>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</si>
  <si>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</si>
  <si>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</si>
  <si>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</si>
  <si>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</si>
  <si>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</si>
  <si>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</si>
  <si>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</si>
  <si>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</si>
  <si>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</si>
  <si>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</si>
  <si>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</si>
  <si>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</si>
  <si>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</si>
  <si>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</si>
  <si>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</si>
  <si>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</si>
  <si>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</si>
  <si>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</si>
  <si>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</si>
  <si>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</si>
  <si>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</si>
  <si>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</si>
  <si>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</si>
  <si>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</si>
  <si>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</si>
  <si>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</si>
  <si>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</si>
  <si>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</si>
  <si>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</si>
  <si>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</si>
  <si>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</si>
  <si>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</si>
  <si>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</si>
  <si>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</si>
  <si>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</si>
  <si>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</si>
  <si>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</si>
  <si>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</si>
  <si>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</si>
  <si>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</si>
  <si>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</si>
  <si>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</si>
  <si>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</si>
  <si>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</si>
  <si>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</si>
  <si>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</si>
  <si>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</si>
  <si>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</si>
  <si>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</si>
  <si>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</si>
  <si>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</si>
  <si>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</si>
  <si>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</si>
  <si>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</si>
  <si>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</si>
  <si>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</si>
  <si>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</si>
  <si>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</si>
  <si>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</si>
  <si>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</si>
  <si>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</si>
  <si>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</si>
  <si>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</si>
  <si>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</si>
  <si>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</si>
  <si>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</si>
  <si>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</si>
  <si>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</si>
  <si>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</si>
  <si>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</si>
  <si>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</si>
  <si>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</si>
  <si>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</si>
  <si>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</si>
  <si>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</si>
  <si>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</si>
  <si>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</si>
  <si>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</si>
  <si>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</si>
  <si>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</si>
  <si>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</si>
  <si>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</si>
  <si>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</si>
  <si>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</si>
  <si>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</si>
  <si>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SANTA MARTA - HDS</t>
  </si>
  <si>
    <t>HOSPITAL ESTADUAL DE DERMATOLOGIA SANITÁRIA COLÔNIA</t>
  </si>
  <si>
    <t>1) Nota Explicativa: A base de cálculo do percentual utilizado para rateio das despesas totais da AGIR é de 100% dos contratos de Gestão SES/GO.</t>
  </si>
  <si>
    <t>MARÇO/2024</t>
  </si>
  <si>
    <t xml:space="preserve">SERVICOS DE AUDITORIA </t>
  </si>
  <si>
    <t xml:space="preserve">MANUTENÇÃO PREVENTIVA 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</si>
  <si>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</si>
  <si>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</si>
  <si>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Março/2024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</si>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</sst>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4" fontId="20" fillId="0" borderId="3" xfId="0" applyNumberFormat="1" applyFont="1" applyBorder="1"/>
    <xf numFmtId="43" fontId="2" fillId="0" borderId="0" xfId="0" applyNumberFormat="1" applyFont="1" applyAlignment="1">
      <alignment horizontal="center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732357</xdr:colOff>
      <xdr:row>0</xdr:row>
      <xdr:rowOff>276225</xdr:rowOff>
    </xdr:from>
    <xdr:to>
      <xdr:col>6</xdr:col>
      <xdr:colOff>28575</xdr:colOff>
      <xdr:row>0</xdr:row>
      <xdr:rowOff>1663700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57" y="276225"/>
          <a:ext cx="8065568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6"/>
  <sheetViews>
    <sheetView showGridLines="0" tabSelected="1" zoomScaleNormal="100" zoomScaleSheetLayoutView="100" workbookViewId="0">
      <selection activeCell="K18" sqref="K18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73" t="s">
        <v>116</v>
      </c>
      <c r="C2" s="73"/>
      <c r="D2" s="73"/>
      <c r="E2" s="73"/>
      <c r="F2" s="73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4" t="s">
        <v>117</v>
      </c>
      <c r="C4" s="74"/>
      <c r="D4" s="74"/>
      <c r="E4" s="74"/>
      <c r="F4" s="74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4" t="s">
        <v>111</v>
      </c>
      <c r="D9" s="44"/>
      <c r="E9" s="44"/>
    </row>
    <row r="10" spans="2:6" s="4" customFormat="1" ht="17.149999999999999" customHeight="1" x14ac:dyDescent="0.3">
      <c r="B10" s="11"/>
      <c r="C10" s="44" t="s">
        <v>110</v>
      </c>
      <c r="D10" s="44"/>
      <c r="E10" s="44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26</v>
      </c>
      <c r="D12" s="16"/>
    </row>
    <row r="13" spans="2:6" s="4" customFormat="1" ht="17.149999999999999" customHeight="1" x14ac:dyDescent="0.35">
      <c r="B13" s="8" t="s">
        <v>9</v>
      </c>
      <c r="C13" s="15" t="s">
        <v>27</v>
      </c>
      <c r="D13" s="16"/>
    </row>
    <row r="14" spans="2:6" s="4" customFormat="1" ht="17.149999999999999" customHeight="1" x14ac:dyDescent="0.35">
      <c r="B14" s="15" t="s">
        <v>10</v>
      </c>
      <c r="C14" s="17">
        <v>3671330.3</v>
      </c>
      <c r="D14" s="16"/>
    </row>
    <row r="15" spans="2:6" s="4" customFormat="1" ht="25" customHeight="1" x14ac:dyDescent="0.35">
      <c r="C15" s="70"/>
      <c r="D15" s="70"/>
    </row>
    <row r="16" spans="2:6" s="4" customFormat="1" ht="25" customHeight="1" x14ac:dyDescent="0.35">
      <c r="B16" s="18" t="s">
        <v>11</v>
      </c>
      <c r="C16" s="70"/>
      <c r="D16" s="70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6" t="s">
        <v>118</v>
      </c>
      <c r="D18" s="22">
        <v>5.5447336E-2</v>
      </c>
    </row>
    <row r="19" spans="2:8" s="4" customFormat="1" ht="16.5" customHeight="1" x14ac:dyDescent="0.35">
      <c r="B19" s="23"/>
      <c r="C19" s="71"/>
      <c r="D19" s="71"/>
      <c r="E19" s="59"/>
      <c r="F19" s="60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59"/>
      <c r="F20" s="60"/>
    </row>
    <row r="21" spans="2:8" s="4" customFormat="1" ht="25" customHeight="1" x14ac:dyDescent="0.35">
      <c r="B21" s="26" t="s">
        <v>17</v>
      </c>
      <c r="C21" s="27">
        <v>1453395.84</v>
      </c>
      <c r="D21" s="28">
        <f>C21*D18</f>
        <v>80586.927481482242</v>
      </c>
      <c r="E21" s="59"/>
      <c r="F21" s="60"/>
    </row>
    <row r="22" spans="2:8" s="4" customFormat="1" ht="25" customHeight="1" x14ac:dyDescent="0.35">
      <c r="B22" s="29" t="s">
        <v>18</v>
      </c>
      <c r="C22" s="30">
        <v>70537.91</v>
      </c>
      <c r="D22" s="31">
        <f>C22*D18</f>
        <v>3911.1391965077601</v>
      </c>
      <c r="E22" s="59"/>
      <c r="F22" s="60"/>
      <c r="G22" s="32"/>
    </row>
    <row r="23" spans="2:8" ht="25" customHeight="1" x14ac:dyDescent="0.3">
      <c r="B23" s="26" t="s">
        <v>19</v>
      </c>
      <c r="C23" s="27">
        <v>714069.9</v>
      </c>
      <c r="D23" s="27">
        <f>C23*D18</f>
        <v>39593.273672786403</v>
      </c>
      <c r="E23" s="59"/>
      <c r="F23" s="60"/>
    </row>
    <row r="24" spans="2:8" ht="25" customHeight="1" x14ac:dyDescent="0.3">
      <c r="B24" s="26" t="s">
        <v>20</v>
      </c>
      <c r="C24" s="33">
        <v>0</v>
      </c>
      <c r="D24" s="34">
        <f>C24*D18</f>
        <v>0</v>
      </c>
      <c r="E24" s="59"/>
      <c r="F24" s="60"/>
      <c r="G24" s="35"/>
      <c r="H24" s="35"/>
    </row>
    <row r="25" spans="2:8" ht="25" customHeight="1" x14ac:dyDescent="0.3">
      <c r="B25" s="36"/>
      <c r="C25" s="37">
        <f>SUM(C21:C24)</f>
        <v>2238003.65</v>
      </c>
      <c r="D25" s="37">
        <f t="shared" ref="D25" si="0">SUM(D21:D24)</f>
        <v>124091.34035077642</v>
      </c>
      <c r="E25" s="59"/>
      <c r="F25" s="60"/>
    </row>
    <row r="26" spans="2:8" ht="12.65" customHeight="1" x14ac:dyDescent="0.3">
      <c r="B26" s="38"/>
      <c r="C26" s="39"/>
      <c r="D26" s="39"/>
      <c r="E26" s="61"/>
      <c r="F26" s="60"/>
    </row>
    <row r="27" spans="2:8" ht="12.65" customHeight="1" x14ac:dyDescent="0.3">
      <c r="B27" s="38"/>
      <c r="C27" s="39"/>
      <c r="D27" s="39"/>
      <c r="E27" s="4"/>
      <c r="F27" s="4"/>
    </row>
    <row r="28" spans="2:8" ht="12" customHeight="1" x14ac:dyDescent="0.35">
      <c r="B28" s="57" t="s">
        <v>112</v>
      </c>
      <c r="C28"/>
      <c r="D28"/>
      <c r="E28"/>
      <c r="F28"/>
      <c r="G28"/>
      <c r="H28"/>
    </row>
    <row r="29" spans="2:8" ht="14.15" customHeight="1" x14ac:dyDescent="0.3">
      <c r="B29" s="72"/>
      <c r="C29" s="72"/>
      <c r="D29" s="72"/>
      <c r="E29" s="72"/>
      <c r="F29" s="72"/>
      <c r="G29" s="72"/>
    </row>
    <row r="30" spans="2:8" ht="14.15" customHeight="1" x14ac:dyDescent="0.3">
      <c r="B30" s="58"/>
      <c r="C30" s="58"/>
      <c r="D30" s="58"/>
      <c r="E30" s="58"/>
      <c r="F30" s="58"/>
      <c r="G30" s="58"/>
    </row>
    <row r="31" spans="2:8" ht="14.15" customHeight="1" x14ac:dyDescent="0.35">
      <c r="B31" s="75" t="s">
        <v>119</v>
      </c>
      <c r="C31" s="41"/>
      <c r="D31" s="42"/>
    </row>
    <row r="32" spans="2:8" ht="14.15" customHeight="1" x14ac:dyDescent="0.35">
      <c r="B32" s="40"/>
      <c r="C32" s="41"/>
      <c r="D32" s="42"/>
    </row>
    <row r="34" spans="2:5" ht="14.15" customHeight="1" x14ac:dyDescent="0.35">
      <c r="B34" s="40"/>
      <c r="C34" s="41"/>
      <c r="D34" s="42"/>
    </row>
    <row r="35" spans="2:5" ht="14.15" customHeight="1" x14ac:dyDescent="0.3">
      <c r="B35" s="3"/>
      <c r="C35" s="3"/>
      <c r="D35" s="68"/>
      <c r="E35" s="68"/>
    </row>
    <row r="36" spans="2:5" ht="20.149999999999999" customHeight="1" x14ac:dyDescent="0.3">
      <c r="B36" s="43" t="s">
        <v>21</v>
      </c>
      <c r="C36" s="3"/>
      <c r="D36" s="69" t="s">
        <v>22</v>
      </c>
      <c r="E36" s="69"/>
    </row>
    <row r="37" spans="2:5" ht="12.65" customHeight="1" x14ac:dyDescent="0.3">
      <c r="B37" s="3"/>
      <c r="C37" s="39"/>
      <c r="D37" s="39"/>
    </row>
    <row r="38" spans="2:5" ht="12.65" customHeight="1" x14ac:dyDescent="0.35">
      <c r="B38" s="45" t="s">
        <v>28</v>
      </c>
      <c r="C38" s="45"/>
      <c r="D38" s="45"/>
    </row>
    <row r="39" spans="2:5" ht="12.65" customHeight="1" x14ac:dyDescent="0.35">
      <c r="B39" s="45" t="s">
        <v>29</v>
      </c>
      <c r="C39" s="46" t="s">
        <v>24</v>
      </c>
      <c r="D39" s="47" t="s">
        <v>113</v>
      </c>
    </row>
    <row r="40" spans="2:5" ht="12.65" customHeight="1" x14ac:dyDescent="0.35">
      <c r="B40" s="67" t="s">
        <v>30</v>
      </c>
      <c r="C40" s="67"/>
      <c r="D40" s="48" t="s">
        <v>24</v>
      </c>
    </row>
    <row r="41" spans="2:5" ht="12.65" customHeight="1" x14ac:dyDescent="0.35">
      <c r="B41" s="67"/>
      <c r="C41" s="67"/>
      <c r="D41" s="49">
        <v>5.5447336E-2</v>
      </c>
    </row>
    <row r="42" spans="2:5" ht="12.65" customHeight="1" x14ac:dyDescent="0.3">
      <c r="B42" s="50" t="s">
        <v>31</v>
      </c>
      <c r="C42" s="62">
        <f>SUM(C43:C61)</f>
        <v>1331090.6100000003</v>
      </c>
      <c r="D42" s="62">
        <f>SUM(D43:D61)</f>
        <v>73805.428299114938</v>
      </c>
    </row>
    <row r="43" spans="2:5" ht="14.15" customHeight="1" x14ac:dyDescent="0.35">
      <c r="B43" s="51" t="s">
        <v>32</v>
      </c>
      <c r="C43" s="52">
        <v>662826.43999999994</v>
      </c>
      <c r="D43" s="53">
        <v>36751.960328363835</v>
      </c>
    </row>
    <row r="44" spans="2:5" ht="14.15" customHeight="1" x14ac:dyDescent="0.35">
      <c r="B44" s="51" t="s">
        <v>33</v>
      </c>
      <c r="C44" s="52">
        <v>98061.52</v>
      </c>
      <c r="D44" s="53">
        <v>5437.2500481107199</v>
      </c>
    </row>
    <row r="45" spans="2:5" ht="14.15" customHeight="1" x14ac:dyDescent="0.35">
      <c r="B45" s="51" t="s">
        <v>34</v>
      </c>
      <c r="C45" s="52">
        <v>138175.87</v>
      </c>
      <c r="D45" s="53">
        <v>7661.4838909823193</v>
      </c>
    </row>
    <row r="46" spans="2:5" ht="14.15" customHeight="1" x14ac:dyDescent="0.35">
      <c r="B46" s="51" t="s">
        <v>35</v>
      </c>
      <c r="C46" s="52">
        <v>15660.78</v>
      </c>
      <c r="D46" s="53">
        <v>868.34853068208008</v>
      </c>
    </row>
    <row r="47" spans="2:5" ht="14.15" customHeight="1" x14ac:dyDescent="0.35">
      <c r="B47" s="51" t="s">
        <v>36</v>
      </c>
      <c r="C47" s="52">
        <v>1096.02</v>
      </c>
      <c r="D47" s="53">
        <v>60.771389202720002</v>
      </c>
    </row>
    <row r="48" spans="2:5" ht="14.15" customHeight="1" x14ac:dyDescent="0.35">
      <c r="B48" s="51" t="s">
        <v>37</v>
      </c>
      <c r="C48" s="52">
        <v>60.2</v>
      </c>
      <c r="D48" s="53">
        <v>3.3379296272000003</v>
      </c>
    </row>
    <row r="49" spans="2:4" ht="14.15" customHeight="1" x14ac:dyDescent="0.35">
      <c r="B49" s="51" t="s">
        <v>38</v>
      </c>
      <c r="C49" s="52">
        <v>706</v>
      </c>
      <c r="D49" s="53">
        <v>39.145819216</v>
      </c>
    </row>
    <row r="50" spans="2:4" ht="14.15" customHeight="1" x14ac:dyDescent="0.35">
      <c r="B50" s="51" t="s">
        <v>39</v>
      </c>
      <c r="C50" s="52">
        <v>5782</v>
      </c>
      <c r="D50" s="53">
        <v>320.59649675200001</v>
      </c>
    </row>
    <row r="51" spans="2:4" ht="14.15" customHeight="1" x14ac:dyDescent="0.35">
      <c r="B51" s="51" t="s">
        <v>40</v>
      </c>
      <c r="C51" s="52">
        <v>374633.2</v>
      </c>
      <c r="D51" s="53">
        <v>20772.412917155201</v>
      </c>
    </row>
    <row r="52" spans="2:4" ht="14.15" customHeight="1" x14ac:dyDescent="0.35">
      <c r="B52" s="51" t="s">
        <v>41</v>
      </c>
      <c r="C52" s="52">
        <v>15802.29</v>
      </c>
      <c r="D52" s="53">
        <v>876.19488319944003</v>
      </c>
    </row>
    <row r="53" spans="2:4" ht="14.15" customHeight="1" x14ac:dyDescent="0.35">
      <c r="B53" s="51" t="s">
        <v>42</v>
      </c>
      <c r="C53" s="52">
        <v>3.51</v>
      </c>
      <c r="D53" s="53">
        <v>0.19462014935999999</v>
      </c>
    </row>
    <row r="54" spans="2:4" ht="14.15" customHeight="1" x14ac:dyDescent="0.35">
      <c r="B54" s="51" t="s">
        <v>43</v>
      </c>
      <c r="C54" s="52">
        <v>2077.12</v>
      </c>
      <c r="D54" s="53">
        <v>115.17077055231999</v>
      </c>
    </row>
    <row r="55" spans="2:4" ht="14.15" customHeight="1" x14ac:dyDescent="0.35">
      <c r="B55" s="51" t="s">
        <v>44</v>
      </c>
      <c r="C55" s="52">
        <v>0</v>
      </c>
      <c r="D55" s="53">
        <v>0</v>
      </c>
    </row>
    <row r="56" spans="2:4" ht="14.15" customHeight="1" x14ac:dyDescent="0.35">
      <c r="B56" s="51" t="s">
        <v>45</v>
      </c>
      <c r="C56" s="52">
        <v>0</v>
      </c>
      <c r="D56" s="53">
        <v>0</v>
      </c>
    </row>
    <row r="57" spans="2:4" ht="14.15" customHeight="1" x14ac:dyDescent="0.35">
      <c r="B57" s="51" t="s">
        <v>46</v>
      </c>
      <c r="C57" s="52">
        <v>500</v>
      </c>
      <c r="D57" s="53">
        <v>27.723668</v>
      </c>
    </row>
    <row r="58" spans="2:4" ht="14.15" customHeight="1" x14ac:dyDescent="0.35">
      <c r="B58" s="51" t="s">
        <v>47</v>
      </c>
      <c r="C58" s="52">
        <v>790</v>
      </c>
      <c r="D58" s="53">
        <v>43.803395440000003</v>
      </c>
    </row>
    <row r="59" spans="2:4" ht="14.15" customHeight="1" x14ac:dyDescent="0.35">
      <c r="B59" s="51" t="s">
        <v>48</v>
      </c>
      <c r="C59" s="52">
        <v>14261.06</v>
      </c>
      <c r="D59" s="53">
        <v>790.73778553616</v>
      </c>
    </row>
    <row r="60" spans="2:4" ht="14.15" customHeight="1" x14ac:dyDescent="0.35">
      <c r="B60" s="51" t="s">
        <v>49</v>
      </c>
      <c r="C60" s="52">
        <v>654.6</v>
      </c>
      <c r="D60" s="53">
        <v>36.295826145600003</v>
      </c>
    </row>
    <row r="61" spans="2:4" ht="14.15" customHeight="1" x14ac:dyDescent="0.35">
      <c r="B61" s="51" t="s">
        <v>50</v>
      </c>
      <c r="C61" s="52">
        <v>0</v>
      </c>
      <c r="D61" s="53">
        <v>0</v>
      </c>
    </row>
    <row r="62" spans="2:4" ht="14.15" customHeight="1" x14ac:dyDescent="0.3">
      <c r="B62" s="50" t="s">
        <v>51</v>
      </c>
      <c r="C62" s="62">
        <f>C63</f>
        <v>122305.23</v>
      </c>
      <c r="D62" s="62">
        <f>D63</f>
        <v>6781.4991823672799</v>
      </c>
    </row>
    <row r="63" spans="2:4" ht="14.15" customHeight="1" x14ac:dyDescent="0.35">
      <c r="B63" s="51" t="s">
        <v>52</v>
      </c>
      <c r="C63" s="52">
        <v>122305.23</v>
      </c>
      <c r="D63" s="53">
        <v>6781.4991823672799</v>
      </c>
    </row>
    <row r="64" spans="2:4" ht="14.15" customHeight="1" x14ac:dyDescent="0.3">
      <c r="B64" s="50" t="s">
        <v>53</v>
      </c>
      <c r="C64" s="62">
        <f>SUM(C65:C89)</f>
        <v>714069.9</v>
      </c>
      <c r="D64" s="62">
        <f>SUM(D65:D89)</f>
        <v>39593.273672786403</v>
      </c>
    </row>
    <row r="65" spans="2:4" ht="14.15" customHeight="1" x14ac:dyDescent="0.35">
      <c r="B65" s="51" t="s">
        <v>54</v>
      </c>
      <c r="C65" s="52">
        <v>17793.77</v>
      </c>
      <c r="D65" s="53">
        <v>986.61714389671999</v>
      </c>
    </row>
    <row r="66" spans="2:4" ht="14.15" customHeight="1" x14ac:dyDescent="0.35">
      <c r="B66" s="51" t="s">
        <v>55</v>
      </c>
      <c r="C66" s="52">
        <v>30990.25</v>
      </c>
      <c r="D66" s="53">
        <v>1718.326804474</v>
      </c>
    </row>
    <row r="67" spans="2:4" ht="14.15" customHeight="1" x14ac:dyDescent="0.35">
      <c r="B67" s="51" t="s">
        <v>56</v>
      </c>
      <c r="C67" s="52">
        <v>998.12</v>
      </c>
      <c r="D67" s="53">
        <v>55.343095008319999</v>
      </c>
    </row>
    <row r="68" spans="2:4" ht="14.15" customHeight="1" x14ac:dyDescent="0.35">
      <c r="B68" s="51" t="s">
        <v>114</v>
      </c>
      <c r="C68" s="52">
        <v>12852</v>
      </c>
      <c r="D68" s="53">
        <v>712.60916227200005</v>
      </c>
    </row>
    <row r="69" spans="2:4" ht="14.15" customHeight="1" x14ac:dyDescent="0.35">
      <c r="B69" s="51" t="s">
        <v>57</v>
      </c>
      <c r="C69" s="52">
        <v>90478.94</v>
      </c>
      <c r="D69" s="53">
        <v>5016.8161871038401</v>
      </c>
    </row>
    <row r="70" spans="2:4" ht="14.15" customHeight="1" x14ac:dyDescent="0.35">
      <c r="B70" s="51" t="s">
        <v>115</v>
      </c>
      <c r="C70" s="52">
        <v>13672.88</v>
      </c>
      <c r="D70" s="53">
        <v>758.1247714476799</v>
      </c>
    </row>
    <row r="71" spans="2:4" ht="14.15" customHeight="1" x14ac:dyDescent="0.35">
      <c r="B71" s="51" t="s">
        <v>58</v>
      </c>
      <c r="C71" s="52">
        <v>0</v>
      </c>
      <c r="D71" s="53">
        <v>0</v>
      </c>
    </row>
    <row r="72" spans="2:4" ht="14.15" customHeight="1" x14ac:dyDescent="0.35">
      <c r="B72" s="51" t="s">
        <v>59</v>
      </c>
      <c r="C72" s="52">
        <v>0</v>
      </c>
      <c r="D72" s="53">
        <v>0</v>
      </c>
    </row>
    <row r="73" spans="2:4" ht="14.15" customHeight="1" x14ac:dyDescent="0.35">
      <c r="B73" s="51" t="s">
        <v>60</v>
      </c>
      <c r="C73" s="52">
        <v>0</v>
      </c>
      <c r="D73" s="53">
        <v>0</v>
      </c>
    </row>
    <row r="74" spans="2:4" ht="14.15" customHeight="1" x14ac:dyDescent="0.35">
      <c r="B74" s="51" t="s">
        <v>61</v>
      </c>
      <c r="C74" s="52">
        <v>19718</v>
      </c>
      <c r="D74" s="53">
        <v>1093.3105712480001</v>
      </c>
    </row>
    <row r="75" spans="2:4" ht="14.15" customHeight="1" x14ac:dyDescent="0.35">
      <c r="B75" s="51" t="s">
        <v>62</v>
      </c>
      <c r="C75" s="52">
        <v>0</v>
      </c>
      <c r="D75" s="53">
        <v>0</v>
      </c>
    </row>
    <row r="76" spans="2:4" ht="14.15" customHeight="1" x14ac:dyDescent="0.35">
      <c r="B76" s="51" t="s">
        <v>63</v>
      </c>
      <c r="C76" s="52">
        <v>818</v>
      </c>
      <c r="D76" s="53">
        <v>45.355920847999997</v>
      </c>
    </row>
    <row r="77" spans="2:4" ht="14.15" customHeight="1" x14ac:dyDescent="0.35">
      <c r="B77" s="51" t="s">
        <v>64</v>
      </c>
      <c r="C77" s="52">
        <v>0</v>
      </c>
      <c r="D77" s="53">
        <v>0</v>
      </c>
    </row>
    <row r="78" spans="2:4" ht="14.15" customHeight="1" x14ac:dyDescent="0.35">
      <c r="B78" s="51" t="s">
        <v>65</v>
      </c>
      <c r="C78" s="52">
        <v>0</v>
      </c>
      <c r="D78" s="53">
        <v>0</v>
      </c>
    </row>
    <row r="79" spans="2:4" ht="14.15" customHeight="1" x14ac:dyDescent="0.35">
      <c r="B79" s="51" t="s">
        <v>66</v>
      </c>
      <c r="C79" s="52">
        <v>8846.59</v>
      </c>
      <c r="D79" s="53">
        <v>490.51984818424</v>
      </c>
    </row>
    <row r="80" spans="2:4" ht="14.15" customHeight="1" x14ac:dyDescent="0.35">
      <c r="B80" s="51" t="s">
        <v>67</v>
      </c>
      <c r="C80" s="52">
        <v>0</v>
      </c>
      <c r="D80" s="53">
        <v>0</v>
      </c>
    </row>
    <row r="81" spans="2:4" ht="14.15" customHeight="1" x14ac:dyDescent="0.35">
      <c r="B81" s="51" t="s">
        <v>68</v>
      </c>
      <c r="C81" s="52">
        <v>0</v>
      </c>
      <c r="D81" s="53">
        <v>0</v>
      </c>
    </row>
    <row r="82" spans="2:4" ht="14.15" customHeight="1" x14ac:dyDescent="0.35">
      <c r="B82" s="51" t="s">
        <v>69</v>
      </c>
      <c r="C82" s="52">
        <v>0</v>
      </c>
      <c r="D82" s="53">
        <v>0</v>
      </c>
    </row>
    <row r="83" spans="2:4" ht="14.15" customHeight="1" x14ac:dyDescent="0.35">
      <c r="B83" s="51" t="s">
        <v>70</v>
      </c>
      <c r="C83" s="52">
        <v>223359.07</v>
      </c>
      <c r="D83" s="53">
        <v>12384.66540293752</v>
      </c>
    </row>
    <row r="84" spans="2:4" ht="14.15" customHeight="1" x14ac:dyDescent="0.35">
      <c r="B84" s="51" t="s">
        <v>71</v>
      </c>
      <c r="C84" s="52">
        <v>0</v>
      </c>
      <c r="D84" s="53">
        <v>0</v>
      </c>
    </row>
    <row r="85" spans="2:4" ht="14.15" customHeight="1" x14ac:dyDescent="0.35">
      <c r="B85" s="51" t="s">
        <v>72</v>
      </c>
      <c r="C85" s="52">
        <v>0</v>
      </c>
      <c r="D85" s="53">
        <v>0</v>
      </c>
    </row>
    <row r="86" spans="2:4" ht="14.15" customHeight="1" x14ac:dyDescent="0.35">
      <c r="B86" s="51" t="s">
        <v>73</v>
      </c>
      <c r="C86" s="52">
        <v>20963</v>
      </c>
      <c r="D86" s="53">
        <v>1162.3425045680001</v>
      </c>
    </row>
    <row r="87" spans="2:4" ht="14.15" customHeight="1" x14ac:dyDescent="0.35">
      <c r="B87" s="51" t="s">
        <v>74</v>
      </c>
      <c r="C87" s="52">
        <v>0</v>
      </c>
      <c r="D87" s="53">
        <v>0</v>
      </c>
    </row>
    <row r="88" spans="2:4" ht="14.15" customHeight="1" x14ac:dyDescent="0.35">
      <c r="B88" s="51" t="s">
        <v>75</v>
      </c>
      <c r="C88" s="52">
        <v>273579.28000000003</v>
      </c>
      <c r="D88" s="53">
        <v>15169.242260798081</v>
      </c>
    </row>
    <row r="89" spans="2:4" ht="14.15" customHeight="1" x14ac:dyDescent="0.35">
      <c r="B89" s="51" t="s">
        <v>76</v>
      </c>
      <c r="C89" s="52">
        <v>0</v>
      </c>
      <c r="D89" s="53">
        <v>0</v>
      </c>
    </row>
    <row r="90" spans="2:4" ht="14.15" customHeight="1" x14ac:dyDescent="0.3">
      <c r="B90" s="50" t="s">
        <v>77</v>
      </c>
      <c r="C90" s="63">
        <f>SUM(C91:C93)</f>
        <v>0</v>
      </c>
      <c r="D90" s="63">
        <f>SUM(D91:D93)</f>
        <v>0</v>
      </c>
    </row>
    <row r="91" spans="2:4" ht="14.15" customHeight="1" x14ac:dyDescent="0.35">
      <c r="B91" s="51" t="s">
        <v>78</v>
      </c>
      <c r="C91" s="52">
        <v>0</v>
      </c>
      <c r="D91" s="53">
        <v>0</v>
      </c>
    </row>
    <row r="92" spans="2:4" ht="14.15" customHeight="1" x14ac:dyDescent="0.35">
      <c r="B92" s="51" t="s">
        <v>79</v>
      </c>
      <c r="C92" s="52">
        <v>0</v>
      </c>
      <c r="D92" s="53">
        <v>0</v>
      </c>
    </row>
    <row r="93" spans="2:4" ht="14.15" customHeight="1" x14ac:dyDescent="0.35">
      <c r="B93" s="51" t="s">
        <v>80</v>
      </c>
      <c r="C93" s="52">
        <v>0</v>
      </c>
      <c r="D93" s="53">
        <v>0</v>
      </c>
    </row>
    <row r="94" spans="2:4" ht="14.15" customHeight="1" x14ac:dyDescent="0.3">
      <c r="B94" s="50" t="s">
        <v>81</v>
      </c>
      <c r="C94" s="63">
        <f>SUM(C95:C96)</f>
        <v>1475.25</v>
      </c>
      <c r="D94" s="63">
        <f>SUM(D95:D96)</f>
        <v>81.798682434</v>
      </c>
    </row>
    <row r="95" spans="2:4" ht="14.15" customHeight="1" x14ac:dyDescent="0.35">
      <c r="B95" s="51" t="s">
        <v>82</v>
      </c>
      <c r="C95" s="52">
        <v>0</v>
      </c>
      <c r="D95" s="53">
        <v>0</v>
      </c>
    </row>
    <row r="96" spans="2:4" ht="14.15" customHeight="1" x14ac:dyDescent="0.35">
      <c r="B96" s="51" t="s">
        <v>83</v>
      </c>
      <c r="C96" s="52">
        <v>1475.25</v>
      </c>
      <c r="D96" s="53">
        <v>81.798682434</v>
      </c>
    </row>
    <row r="97" spans="2:4" ht="14.15" customHeight="1" x14ac:dyDescent="0.3">
      <c r="B97" s="50" t="s">
        <v>84</v>
      </c>
      <c r="C97" s="62">
        <f>SUM(C98:C112)</f>
        <v>68738.350000000006</v>
      </c>
      <c r="D97" s="62">
        <f>SUM(D98:D112)</f>
        <v>3811.3583885356002</v>
      </c>
    </row>
    <row r="98" spans="2:4" ht="14.15" customHeight="1" x14ac:dyDescent="0.35">
      <c r="B98" s="51" t="s">
        <v>85</v>
      </c>
      <c r="C98" s="52">
        <v>56000</v>
      </c>
      <c r="D98" s="53">
        <v>3105.0508159999999</v>
      </c>
    </row>
    <row r="99" spans="2:4" ht="14.15" customHeight="1" x14ac:dyDescent="0.35">
      <c r="B99" s="51" t="s">
        <v>86</v>
      </c>
      <c r="C99" s="52">
        <v>1843.88</v>
      </c>
      <c r="D99" s="53">
        <v>102.23823390368001</v>
      </c>
    </row>
    <row r="100" spans="2:4" ht="14.15" customHeight="1" x14ac:dyDescent="0.35">
      <c r="B100" s="51" t="s">
        <v>87</v>
      </c>
      <c r="C100" s="52">
        <v>-21101.57</v>
      </c>
      <c r="D100" s="53">
        <v>-1170.02584191752</v>
      </c>
    </row>
    <row r="101" spans="2:4" ht="14.15" customHeight="1" x14ac:dyDescent="0.35">
      <c r="B101" s="51" t="s">
        <v>88</v>
      </c>
      <c r="C101" s="52">
        <v>0</v>
      </c>
      <c r="D101" s="53">
        <v>0</v>
      </c>
    </row>
    <row r="102" spans="2:4" ht="14.15" customHeight="1" x14ac:dyDescent="0.35">
      <c r="B102" s="51" t="s">
        <v>89</v>
      </c>
      <c r="C102" s="52">
        <v>0</v>
      </c>
      <c r="D102" s="53">
        <v>0</v>
      </c>
    </row>
    <row r="103" spans="2:4" ht="14.15" customHeight="1" x14ac:dyDescent="0.35">
      <c r="B103" s="51" t="s">
        <v>90</v>
      </c>
      <c r="C103" s="52">
        <v>0</v>
      </c>
      <c r="D103" s="53">
        <v>0</v>
      </c>
    </row>
    <row r="104" spans="2:4" ht="14.15" customHeight="1" x14ac:dyDescent="0.35">
      <c r="B104" s="51" t="s">
        <v>91</v>
      </c>
      <c r="C104" s="52">
        <v>0</v>
      </c>
      <c r="D104" s="53">
        <v>0</v>
      </c>
    </row>
    <row r="105" spans="2:4" ht="14.15" customHeight="1" x14ac:dyDescent="0.35">
      <c r="B105" s="51" t="s">
        <v>92</v>
      </c>
      <c r="C105" s="52">
        <v>0</v>
      </c>
      <c r="D105" s="53">
        <v>0</v>
      </c>
    </row>
    <row r="106" spans="2:4" ht="14.15" customHeight="1" x14ac:dyDescent="0.35">
      <c r="B106" s="51" t="s">
        <v>93</v>
      </c>
      <c r="C106" s="52">
        <v>3408.5</v>
      </c>
      <c r="D106" s="53">
        <v>188.99224475599999</v>
      </c>
    </row>
    <row r="107" spans="2:4" ht="14.15" customHeight="1" x14ac:dyDescent="0.35">
      <c r="B107" s="51" t="s">
        <v>94</v>
      </c>
      <c r="C107" s="52">
        <v>0</v>
      </c>
      <c r="D107" s="53">
        <v>0</v>
      </c>
    </row>
    <row r="108" spans="2:4" ht="14.15" customHeight="1" x14ac:dyDescent="0.35">
      <c r="B108" s="51" t="s">
        <v>95</v>
      </c>
      <c r="C108" s="52">
        <v>0</v>
      </c>
      <c r="D108" s="53">
        <v>0</v>
      </c>
    </row>
    <row r="109" spans="2:4" ht="14.15" customHeight="1" x14ac:dyDescent="0.35">
      <c r="B109" s="51" t="s">
        <v>96</v>
      </c>
      <c r="C109" s="52">
        <v>0</v>
      </c>
      <c r="D109" s="53">
        <v>0</v>
      </c>
    </row>
    <row r="110" spans="2:4" ht="14.15" customHeight="1" x14ac:dyDescent="0.35">
      <c r="B110" s="51" t="s">
        <v>97</v>
      </c>
      <c r="C110" s="52">
        <v>28587.54</v>
      </c>
      <c r="D110" s="53">
        <v>1585.1029357934401</v>
      </c>
    </row>
    <row r="111" spans="2:4" ht="14.15" customHeight="1" x14ac:dyDescent="0.35">
      <c r="B111" s="51" t="s">
        <v>98</v>
      </c>
      <c r="C111" s="52">
        <v>0</v>
      </c>
      <c r="D111" s="53">
        <v>0</v>
      </c>
    </row>
    <row r="112" spans="2:4" ht="14.15" customHeight="1" x14ac:dyDescent="0.35">
      <c r="B112" s="51" t="s">
        <v>99</v>
      </c>
      <c r="C112" s="52">
        <v>0</v>
      </c>
      <c r="D112" s="53">
        <v>0</v>
      </c>
    </row>
    <row r="113" spans="2:4" ht="14.15" customHeight="1" x14ac:dyDescent="0.3">
      <c r="B113" s="50" t="s">
        <v>100</v>
      </c>
      <c r="C113" s="63">
        <f>SUM(C114:C116)</f>
        <v>324.31</v>
      </c>
      <c r="D113" s="63">
        <f>SUM(D114:D116)</f>
        <v>17.982125538159998</v>
      </c>
    </row>
    <row r="114" spans="2:4" ht="14.15" customHeight="1" x14ac:dyDescent="0.35">
      <c r="B114" s="51" t="s">
        <v>101</v>
      </c>
      <c r="C114" s="52">
        <v>13.11</v>
      </c>
      <c r="D114" s="53">
        <v>0.72691457496</v>
      </c>
    </row>
    <row r="115" spans="2:4" ht="14.15" customHeight="1" x14ac:dyDescent="0.35">
      <c r="B115" s="51" t="s">
        <v>102</v>
      </c>
      <c r="C115" s="52">
        <v>311.2</v>
      </c>
      <c r="D115" s="53">
        <v>17.2552109632</v>
      </c>
    </row>
    <row r="116" spans="2:4" ht="14.15" customHeight="1" x14ac:dyDescent="0.35">
      <c r="B116" s="51" t="s">
        <v>103</v>
      </c>
      <c r="C116" s="52">
        <v>0</v>
      </c>
      <c r="D116" s="53">
        <v>0</v>
      </c>
    </row>
    <row r="117" spans="2:4" ht="14.15" customHeight="1" x14ac:dyDescent="0.3">
      <c r="B117" s="50" t="s">
        <v>104</v>
      </c>
      <c r="C117" s="63">
        <f>C118</f>
        <v>0</v>
      </c>
      <c r="D117" s="63">
        <f>D118</f>
        <v>0</v>
      </c>
    </row>
    <row r="118" spans="2:4" ht="14.15" customHeight="1" x14ac:dyDescent="0.35">
      <c r="B118" s="51" t="s">
        <v>105</v>
      </c>
      <c r="C118" s="52">
        <v>0</v>
      </c>
      <c r="D118" s="53">
        <v>0</v>
      </c>
    </row>
    <row r="119" spans="2:4" ht="14.15" customHeight="1" x14ac:dyDescent="0.3">
      <c r="B119" s="50" t="s">
        <v>106</v>
      </c>
      <c r="C119" s="63">
        <f>C120</f>
        <v>0</v>
      </c>
      <c r="D119" s="63">
        <f>D120</f>
        <v>0</v>
      </c>
    </row>
    <row r="120" spans="2:4" ht="14.15" customHeight="1" x14ac:dyDescent="0.35">
      <c r="B120" s="51" t="s">
        <v>107</v>
      </c>
      <c r="C120" s="52">
        <v>0</v>
      </c>
      <c r="D120" s="53">
        <v>0</v>
      </c>
    </row>
    <row r="121" spans="2:4" ht="14.15" customHeight="1" x14ac:dyDescent="0.3">
      <c r="B121" s="50" t="s">
        <v>108</v>
      </c>
      <c r="C121" s="63">
        <f>C122</f>
        <v>0</v>
      </c>
      <c r="D121" s="63">
        <f>D122</f>
        <v>0</v>
      </c>
    </row>
    <row r="122" spans="2:4" ht="14.15" customHeight="1" x14ac:dyDescent="0.35">
      <c r="B122" s="51" t="s">
        <v>108</v>
      </c>
      <c r="C122" s="52">
        <v>0</v>
      </c>
      <c r="D122" s="53">
        <v>0</v>
      </c>
    </row>
    <row r="123" spans="2:4" ht="14.15" customHeight="1" x14ac:dyDescent="0.35">
      <c r="B123" s="54"/>
      <c r="C123" s="54"/>
      <c r="D123" s="55"/>
    </row>
    <row r="124" spans="2:4" ht="14.5" x14ac:dyDescent="0.35">
      <c r="B124" s="56" t="s">
        <v>109</v>
      </c>
      <c r="C124" s="64">
        <f>C42+C62+C64+C90+C94+C97+C113+C117+C119+C121</f>
        <v>2238003.6500000004</v>
      </c>
      <c r="D124" s="64">
        <f>D42+D62+D64+D90+D94+D97+D113+D117+D119+D121</f>
        <v>124091.34035077637</v>
      </c>
    </row>
    <row r="126" spans="2:4" x14ac:dyDescent="0.3">
      <c r="C126" s="65">
        <f>C124-C25</f>
        <v>0</v>
      </c>
      <c r="D126" s="65">
        <f>D124-D25</f>
        <v>0</v>
      </c>
    </row>
  </sheetData>
  <mergeCells count="9">
    <mergeCell ref="B2:F2"/>
    <mergeCell ref="B4:F4"/>
    <mergeCell ref="B40:C41"/>
    <mergeCell ref="D35:E35"/>
    <mergeCell ref="D36:E36"/>
    <mergeCell ref="C15:D15"/>
    <mergeCell ref="C16:D16"/>
    <mergeCell ref="C19:D19"/>
    <mergeCell ref="B29:G2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37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2024-04-19T13:56:46Z</cp:lastPrinted>
  <dcterms:created xsi:type="dcterms:W3CDTF">2023-07-18T13:53:25Z</dcterms:created>
  <dcterms:modified xsi:type="dcterms:W3CDTF">2025-01-20T18:32:44Z</dcterms:modified>
</cp:coreProperties>
</file>