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UGOL\"/>
    </mc:Choice>
  </mc:AlternateContent>
  <xr:revisionPtr revIDLastSave="0" documentId="13_ncr:1_{63386D04-5FD0-4011-BB3D-61F432BE2203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HUGOL!$B$1:$G$125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4" i="5" l="1"/>
  <c r="C121" i="5"/>
  <c r="C113" i="5"/>
  <c r="C97" i="5"/>
  <c r="C94" i="5"/>
  <c r="C66" i="5"/>
  <c r="C64" i="5"/>
  <c r="C44" i="5"/>
  <c r="D24" i="5" l="1"/>
  <c r="D23" i="5"/>
  <c r="D22" i="5"/>
  <c r="D21" i="5"/>
  <c r="D122" i="5"/>
  <c r="D120" i="5"/>
  <c r="D118" i="5"/>
  <c r="D116" i="5"/>
  <c r="D115" i="5"/>
  <c r="D114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6" i="5"/>
  <c r="D95" i="5"/>
  <c r="D93" i="5"/>
  <c r="D92" i="5"/>
  <c r="D91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5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124" i="5" l="1"/>
  <c r="D25" i="5" l="1"/>
  <c r="C25" i="5" l="1"/>
</calcChain>
</file>

<file path=xl/sharedStrings.xml><?xml version="1.0" encoding="utf-8"?>
<sst xmlns="http://schemas.openxmlformats.org/spreadsheetml/2006/main" count="123" uniqueCount="118">
  <si>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</si>
  <si>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</si>
  <si>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</si>
  <si>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</si>
  <si>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</si>
  <si>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</si>
  <si>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</si>
  <si>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</si>
  <si>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</si>
  <si>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</si>
  <si>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</si>
  <si>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</si>
  <si>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</si>
  <si>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</si>
  <si>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</si>
  <si>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</si>
  <si>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</si>
  <si>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</si>
  <si>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</si>
  <si>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</si>
  <si>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</si>
  <si>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</si>
  <si>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</si>
  <si>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05.029.600/0003-68</t>
  </si>
  <si>
    <t>HUGOL</t>
  </si>
  <si>
    <t>RATEIO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</si>
  <si>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</si>
  <si>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</si>
  <si>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</si>
  <si>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</si>
  <si>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</si>
  <si>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</si>
  <si>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</si>
  <si>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</si>
  <si>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</si>
  <si>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</si>
  <si>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</si>
  <si>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</si>
  <si>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</si>
  <si>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</si>
  <si>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</si>
  <si>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</si>
  <si>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</si>
  <si>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</si>
  <si>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</si>
  <si>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</si>
  <si>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</si>
  <si>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</si>
  <si>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</si>
  <si>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</si>
  <si>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</si>
  <si>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</si>
  <si>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</si>
  <si>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</si>
  <si>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</si>
  <si>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</si>
  <si>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</si>
  <si>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</si>
  <si>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</si>
  <si>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</si>
  <si>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</si>
  <si>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</si>
  <si>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</si>
  <si>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</si>
  <si>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</si>
  <si>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</si>
  <si>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</si>
  <si>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</si>
  <si>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</si>
  <si>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</si>
  <si>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</si>
  <si>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</si>
  <si>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</si>
  <si>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</si>
  <si>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</si>
  <si>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</si>
  <si>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</si>
  <si>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</si>
  <si>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</si>
  <si>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</si>
  <si>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</si>
  <si>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</si>
  <si>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</si>
  <si>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</si>
  <si>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</si>
  <si>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</si>
  <si>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</si>
  <si>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</si>
  <si>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</si>
  <si>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</si>
  <si>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</si>
  <si>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</si>
  <si>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</si>
  <si>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</si>
  <si>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</si>
  <si>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</si>
  <si>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</si>
  <si>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</si>
  <si>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</si>
  <si>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</si>
  <si>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</si>
  <si>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</si>
  <si>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</si>
  <si>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</si>
  <si>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</si>
  <si>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</si>
  <si>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</si>
  <si>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</si>
  <si>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LAGE DE SIQUEIRA - HUGOL</t>
  </si>
  <si>
    <t>HOSPITAL ESTADUAL DE URGÊNCIAS GOVERNADOR OTÁVIO</t>
  </si>
  <si>
    <t>1) Nota Explicativa: A base de cálculo do percentual utilizado para rateio das despesas totais da AGIR é de 100% dos contratos de Gestão SES/GO.</t>
  </si>
  <si>
    <t>JAN/2024</t>
  </si>
  <si>
    <t>Janeiro/2024</t>
  </si>
  <si>
    <t>15/07/2023 a 15/07/2026</t>
  </si>
  <si>
    <t>003/2014 - 11º Aditivo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</si>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</sst>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left" wrapText="1"/>
    </xf>
    <xf numFmtId="0" fontId="22" fillId="6" borderId="3" xfId="0" applyFont="1" applyFill="1" applyBorder="1" applyAlignment="1">
      <alignment horizontal="left" wrapText="1"/>
    </xf>
    <xf numFmtId="4" fontId="22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2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19" fillId="0" borderId="3" xfId="0" applyFont="1" applyBorder="1"/>
    <xf numFmtId="10" fontId="19" fillId="5" borderId="3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44" fontId="15" fillId="0" borderId="0" xfId="0" applyNumberFormat="1" applyFont="1" applyAlignment="1">
      <alignment vertical="center"/>
    </xf>
    <xf numFmtId="4" fontId="20" fillId="7" borderId="3" xfId="4" applyNumberFormat="1" applyFont="1" applyFill="1" applyBorder="1" applyAlignment="1">
      <alignment horizontal="right" wrapText="1"/>
    </xf>
    <xf numFmtId="4" fontId="20" fillId="7" borderId="3" xfId="0" applyNumberFormat="1" applyFont="1" applyFill="1" applyBorder="1" applyAlignment="1">
      <alignment horizontal="right" wrapText="1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19" fillId="5" borderId="3" xfId="0" applyFont="1" applyFill="1" applyBorder="1" applyAlignment="1">
      <alignment horizontal="center" vertical="center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top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596576</xdr:colOff>
      <xdr:row>0</xdr:row>
      <xdr:rowOff>254000</xdr:rowOff>
    </xdr:from>
    <xdr:to>
      <xdr:col>6</xdr:col>
      <xdr:colOff>168275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76" y="254000"/>
          <a:ext cx="8337874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124"/>
  <sheetViews>
    <sheetView showGridLines="0" tabSelected="1" zoomScaleNormal="100" zoomScaleSheetLayoutView="100" workbookViewId="0">
      <selection activeCell="K23" sqref="K23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6384" width="8.7265625" style="3"/>
  </cols>
  <sheetData>
    <row r="1" spans="2:6" ht="145" customHeight="1" x14ac:dyDescent="0.3"/>
    <row r="2" spans="2:6" s="4" customFormat="1" ht="37" customHeight="1" x14ac:dyDescent="0.35">
      <c r="B2" s="72" t="s">
        <v>115</v>
      </c>
      <c r="C2" s="72"/>
      <c r="D2" s="72"/>
      <c r="E2" s="72"/>
      <c r="F2" s="72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3" t="s">
        <v>116</v>
      </c>
      <c r="C4" s="73"/>
      <c r="D4" s="73"/>
      <c r="E4" s="73"/>
      <c r="F4" s="73"/>
    </row>
    <row r="5" spans="2:6" s="4" customFormat="1" ht="17" customHeight="1" x14ac:dyDescent="0.35">
      <c r="B5" s="6" t="s">
        <v>0</v>
      </c>
      <c r="C5" s="6" t="s">
        <v>1</v>
      </c>
      <c r="D5" s="7"/>
    </row>
    <row r="6" spans="2:6" s="4" customFormat="1" ht="17" customHeight="1" x14ac:dyDescent="0.35">
      <c r="B6" s="8" t="s">
        <v>2</v>
      </c>
      <c r="C6" s="8" t="s">
        <v>3</v>
      </c>
      <c r="D6" s="9"/>
    </row>
    <row r="7" spans="2:6" s="4" customFormat="1" ht="17" customHeight="1" x14ac:dyDescent="0.35">
      <c r="B7" s="8" t="s">
        <v>4</v>
      </c>
      <c r="C7" s="8" t="s">
        <v>5</v>
      </c>
      <c r="D7" s="9"/>
    </row>
    <row r="8" spans="2:6" s="4" customFormat="1" ht="17" customHeight="1" x14ac:dyDescent="0.35">
      <c r="B8" s="10" t="s">
        <v>2</v>
      </c>
      <c r="C8" s="10" t="s">
        <v>6</v>
      </c>
      <c r="D8" s="9"/>
    </row>
    <row r="9" spans="2:6" s="4" customFormat="1" ht="17" customHeight="1" x14ac:dyDescent="0.3">
      <c r="B9" s="11" t="s">
        <v>7</v>
      </c>
      <c r="C9" s="43" t="s">
        <v>109</v>
      </c>
      <c r="D9" s="43"/>
      <c r="E9" s="43"/>
    </row>
    <row r="10" spans="2:6" s="4" customFormat="1" ht="17" customHeight="1" x14ac:dyDescent="0.3">
      <c r="B10" s="11"/>
      <c r="C10" s="43" t="s">
        <v>108</v>
      </c>
      <c r="D10" s="43"/>
      <c r="E10" s="43"/>
    </row>
    <row r="11" spans="2:6" s="4" customFormat="1" ht="17" customHeight="1" x14ac:dyDescent="0.35">
      <c r="B11" s="13" t="s">
        <v>2</v>
      </c>
      <c r="C11" s="12" t="s">
        <v>23</v>
      </c>
      <c r="D11" s="14"/>
    </row>
    <row r="12" spans="2:6" s="4" customFormat="1" ht="17" customHeight="1" x14ac:dyDescent="0.35">
      <c r="B12" s="10" t="s">
        <v>8</v>
      </c>
      <c r="C12" s="15" t="s">
        <v>114</v>
      </c>
      <c r="D12" s="16"/>
    </row>
    <row r="13" spans="2:6" s="4" customFormat="1" ht="17" customHeight="1" x14ac:dyDescent="0.35">
      <c r="B13" s="8" t="s">
        <v>9</v>
      </c>
      <c r="C13" s="15" t="s">
        <v>113</v>
      </c>
      <c r="D13" s="16"/>
    </row>
    <row r="14" spans="2:6" s="4" customFormat="1" ht="17" customHeight="1" x14ac:dyDescent="0.35">
      <c r="B14" s="15" t="s">
        <v>10</v>
      </c>
      <c r="C14" s="17">
        <v>33007376.07</v>
      </c>
      <c r="D14" s="16"/>
    </row>
    <row r="15" spans="2:6" s="4" customFormat="1" ht="25" customHeight="1" x14ac:dyDescent="0.35">
      <c r="C15" s="67"/>
      <c r="D15" s="67"/>
    </row>
    <row r="16" spans="2:6" s="4" customFormat="1" ht="25" customHeight="1" x14ac:dyDescent="0.35">
      <c r="B16" s="18" t="s">
        <v>11</v>
      </c>
      <c r="C16" s="67"/>
      <c r="D16" s="67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5" t="s">
        <v>112</v>
      </c>
      <c r="D18" s="22">
        <v>0.49850351599999998</v>
      </c>
    </row>
    <row r="19" spans="2:8" s="4" customFormat="1" ht="16.5" customHeight="1" x14ac:dyDescent="0.35">
      <c r="B19" s="23"/>
      <c r="C19" s="68"/>
      <c r="D19" s="68"/>
      <c r="E19" s="62"/>
      <c r="F19" s="62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61"/>
      <c r="F20" s="62"/>
    </row>
    <row r="21" spans="2:8" s="4" customFormat="1" ht="25" customHeight="1" x14ac:dyDescent="0.35">
      <c r="B21" s="26" t="s">
        <v>17</v>
      </c>
      <c r="C21" s="27">
        <v>1463601.13</v>
      </c>
      <c r="D21" s="28">
        <f>C21*D18</f>
        <v>729610.30932657304</v>
      </c>
      <c r="E21" s="61"/>
      <c r="F21" s="62"/>
    </row>
    <row r="22" spans="2:8" s="4" customFormat="1" ht="25" customHeight="1" x14ac:dyDescent="0.35">
      <c r="B22" s="29" t="s">
        <v>18</v>
      </c>
      <c r="C22" s="30">
        <v>105927.1</v>
      </c>
      <c r="D22" s="31">
        <f>C22*D18</f>
        <v>52805.031789683599</v>
      </c>
      <c r="E22" s="61"/>
      <c r="F22" s="62"/>
    </row>
    <row r="23" spans="2:8" ht="25" customHeight="1" x14ac:dyDescent="0.3">
      <c r="B23" s="26" t="s">
        <v>19</v>
      </c>
      <c r="C23" s="27">
        <v>312036.19</v>
      </c>
      <c r="D23" s="27">
        <f>C23*D18</f>
        <v>155551.13783424403</v>
      </c>
      <c r="E23" s="61"/>
      <c r="F23" s="62"/>
      <c r="G23" s="4"/>
    </row>
    <row r="24" spans="2:8" ht="25" customHeight="1" x14ac:dyDescent="0.3">
      <c r="B24" s="26" t="s">
        <v>20</v>
      </c>
      <c r="C24" s="32">
        <v>0</v>
      </c>
      <c r="D24" s="33">
        <f>C24*D18</f>
        <v>0</v>
      </c>
      <c r="E24" s="61"/>
      <c r="F24" s="62"/>
      <c r="G24" s="4"/>
      <c r="H24" s="34"/>
    </row>
    <row r="25" spans="2:8" ht="25" customHeight="1" x14ac:dyDescent="0.3">
      <c r="B25" s="35"/>
      <c r="C25" s="36">
        <f>SUM(C21:C24)</f>
        <v>1881564.42</v>
      </c>
      <c r="D25" s="36">
        <f>SUM(D21:D24)</f>
        <v>937966.47895050072</v>
      </c>
      <c r="E25" s="61"/>
      <c r="F25" s="62"/>
      <c r="G25" s="4"/>
    </row>
    <row r="26" spans="2:8" ht="12.5" customHeight="1" x14ac:dyDescent="0.3">
      <c r="B26" s="37"/>
      <c r="C26" s="38"/>
      <c r="D26" s="38"/>
    </row>
    <row r="27" spans="2:8" ht="12.5" customHeight="1" x14ac:dyDescent="0.3">
      <c r="B27" s="37"/>
      <c r="C27" s="38"/>
      <c r="D27" s="38"/>
    </row>
    <row r="28" spans="2:8" ht="12" customHeight="1" x14ac:dyDescent="0.35">
      <c r="B28" s="59" t="s">
        <v>110</v>
      </c>
      <c r="C28"/>
      <c r="D28"/>
      <c r="E28"/>
      <c r="F28"/>
      <c r="G28"/>
      <c r="H28"/>
    </row>
    <row r="29" spans="2:8" ht="14" customHeight="1" x14ac:dyDescent="0.3">
      <c r="B29" s="69"/>
      <c r="C29" s="69"/>
      <c r="D29" s="69"/>
      <c r="E29" s="69"/>
      <c r="F29" s="69"/>
      <c r="G29" s="69"/>
    </row>
    <row r="30" spans="2:8" ht="14" customHeight="1" x14ac:dyDescent="0.3">
      <c r="B30" s="60"/>
      <c r="C30" s="60"/>
      <c r="D30" s="60"/>
      <c r="E30" s="60"/>
      <c r="F30" s="60"/>
      <c r="G30" s="60"/>
    </row>
    <row r="31" spans="2:8" ht="14" customHeight="1" x14ac:dyDescent="0.35">
      <c r="B31" s="74" t="s">
        <v>117</v>
      </c>
      <c r="C31" s="40"/>
      <c r="D31" s="41"/>
    </row>
    <row r="32" spans="2:8" ht="14" customHeight="1" x14ac:dyDescent="0.35">
      <c r="B32" s="39"/>
      <c r="C32" s="40"/>
      <c r="D32" s="41"/>
    </row>
    <row r="34" spans="2:5" ht="14" customHeight="1" x14ac:dyDescent="0.35">
      <c r="B34" s="39"/>
      <c r="C34" s="40"/>
      <c r="D34" s="41"/>
    </row>
    <row r="35" spans="2:5" ht="14" customHeight="1" x14ac:dyDescent="0.3">
      <c r="B35" s="3"/>
      <c r="C35" s="3"/>
      <c r="D35" s="70"/>
      <c r="E35" s="70"/>
    </row>
    <row r="36" spans="2:5" ht="20" customHeight="1" x14ac:dyDescent="0.3">
      <c r="B36" s="42" t="s">
        <v>21</v>
      </c>
      <c r="C36" s="3"/>
      <c r="D36" s="71" t="s">
        <v>22</v>
      </c>
      <c r="E36" s="71"/>
    </row>
    <row r="37" spans="2:5" ht="12.5" customHeight="1" x14ac:dyDescent="0.3">
      <c r="B37" s="3"/>
      <c r="C37" s="38"/>
      <c r="D37" s="38"/>
    </row>
    <row r="38" spans="2:5" ht="12.5" customHeight="1" x14ac:dyDescent="0.3">
      <c r="B38" s="3"/>
      <c r="C38" s="38"/>
      <c r="D38" s="38"/>
    </row>
    <row r="39" spans="2:5" ht="12.5" customHeight="1" x14ac:dyDescent="0.3">
      <c r="B39" s="37"/>
      <c r="C39" s="38"/>
      <c r="D39" s="38"/>
    </row>
    <row r="40" spans="2:5" ht="12.5" customHeight="1" x14ac:dyDescent="0.35">
      <c r="B40" s="44" t="s">
        <v>26</v>
      </c>
      <c r="C40" s="44"/>
      <c r="D40" s="44"/>
    </row>
    <row r="41" spans="2:5" ht="12.5" customHeight="1" x14ac:dyDescent="0.35">
      <c r="B41" s="44" t="s">
        <v>27</v>
      </c>
      <c r="C41" s="45" t="s">
        <v>24</v>
      </c>
      <c r="D41" s="46" t="s">
        <v>111</v>
      </c>
    </row>
    <row r="42" spans="2:5" ht="12.5" customHeight="1" x14ac:dyDescent="0.35">
      <c r="B42" s="66" t="s">
        <v>28</v>
      </c>
      <c r="C42" s="66"/>
      <c r="D42" s="47" t="s">
        <v>24</v>
      </c>
    </row>
    <row r="43" spans="2:5" ht="12.5" customHeight="1" x14ac:dyDescent="0.35">
      <c r="B43" s="66"/>
      <c r="C43" s="66"/>
      <c r="D43" s="58">
        <v>0.49850351599999998</v>
      </c>
    </row>
    <row r="44" spans="2:5" ht="14" customHeight="1" x14ac:dyDescent="0.35">
      <c r="B44" s="48" t="s">
        <v>29</v>
      </c>
      <c r="C44" s="63">
        <f>SUM(C45:C62)</f>
        <v>1327878.7800000003</v>
      </c>
      <c r="D44" s="54"/>
    </row>
    <row r="45" spans="2:5" ht="14" customHeight="1" x14ac:dyDescent="0.35">
      <c r="B45" s="49" t="s">
        <v>30</v>
      </c>
      <c r="C45" s="50">
        <v>624986.29</v>
      </c>
      <c r="D45" s="51">
        <f>C45*$D$43</f>
        <v>311557.86301679566</v>
      </c>
    </row>
    <row r="46" spans="2:5" ht="14" customHeight="1" x14ac:dyDescent="0.35">
      <c r="B46" s="49" t="s">
        <v>31</v>
      </c>
      <c r="C46" s="50">
        <v>97757.03</v>
      </c>
      <c r="D46" s="51">
        <f t="shared" ref="D46:D109" si="0">C46*$D$43</f>
        <v>48732.223168717479</v>
      </c>
    </row>
    <row r="47" spans="2:5" ht="14" customHeight="1" x14ac:dyDescent="0.35">
      <c r="B47" s="49" t="s">
        <v>32</v>
      </c>
      <c r="C47" s="50">
        <v>157328.06</v>
      </c>
      <c r="D47" s="51">
        <f t="shared" si="0"/>
        <v>78428.591075458957</v>
      </c>
    </row>
    <row r="48" spans="2:5" ht="14" customHeight="1" x14ac:dyDescent="0.35">
      <c r="B48" s="49" t="s">
        <v>33</v>
      </c>
      <c r="C48" s="50">
        <v>26404.44</v>
      </c>
      <c r="D48" s="51">
        <f t="shared" si="0"/>
        <v>13162.706178011038</v>
      </c>
    </row>
    <row r="49" spans="2:4" ht="14" customHeight="1" x14ac:dyDescent="0.35">
      <c r="B49" s="49" t="s">
        <v>34</v>
      </c>
      <c r="C49" s="50">
        <v>0</v>
      </c>
      <c r="D49" s="51">
        <f t="shared" si="0"/>
        <v>0</v>
      </c>
    </row>
    <row r="50" spans="2:4" ht="14" customHeight="1" x14ac:dyDescent="0.35">
      <c r="B50" s="49" t="s">
        <v>35</v>
      </c>
      <c r="C50" s="50">
        <v>-57.9</v>
      </c>
      <c r="D50" s="51">
        <f t="shared" si="0"/>
        <v>-28.863353576399998</v>
      </c>
    </row>
    <row r="51" spans="2:4" ht="14" customHeight="1" x14ac:dyDescent="0.35">
      <c r="B51" s="49" t="s">
        <v>36</v>
      </c>
      <c r="C51" s="50">
        <v>988.4</v>
      </c>
      <c r="D51" s="51">
        <f t="shared" si="0"/>
        <v>492.7208752144</v>
      </c>
    </row>
    <row r="52" spans="2:4" ht="14" customHeight="1" x14ac:dyDescent="0.35">
      <c r="B52" s="49" t="s">
        <v>37</v>
      </c>
      <c r="C52" s="50">
        <v>0</v>
      </c>
      <c r="D52" s="51">
        <f t="shared" si="0"/>
        <v>0</v>
      </c>
    </row>
    <row r="53" spans="2:4" ht="14" customHeight="1" x14ac:dyDescent="0.35">
      <c r="B53" s="49" t="s">
        <v>38</v>
      </c>
      <c r="C53" s="50">
        <v>354879.77</v>
      </c>
      <c r="D53" s="51">
        <f t="shared" si="0"/>
        <v>176908.81310227132</v>
      </c>
    </row>
    <row r="54" spans="2:4" ht="14" customHeight="1" x14ac:dyDescent="0.35">
      <c r="B54" s="49" t="s">
        <v>39</v>
      </c>
      <c r="C54" s="50">
        <v>13513.59</v>
      </c>
      <c r="D54" s="51">
        <f t="shared" si="0"/>
        <v>6736.5721287824399</v>
      </c>
    </row>
    <row r="55" spans="2:4" ht="14" customHeight="1" x14ac:dyDescent="0.35">
      <c r="B55" s="49" t="s">
        <v>40</v>
      </c>
      <c r="C55" s="50">
        <v>0</v>
      </c>
      <c r="D55" s="51">
        <f t="shared" si="0"/>
        <v>0</v>
      </c>
    </row>
    <row r="56" spans="2:4" ht="14" customHeight="1" x14ac:dyDescent="0.35">
      <c r="B56" s="49" t="s">
        <v>41</v>
      </c>
      <c r="C56" s="50">
        <v>2180.3200000000002</v>
      </c>
      <c r="D56" s="51">
        <f t="shared" si="0"/>
        <v>1086.8971860051201</v>
      </c>
    </row>
    <row r="57" spans="2:4" ht="14" customHeight="1" x14ac:dyDescent="0.35">
      <c r="B57" s="49" t="s">
        <v>42</v>
      </c>
      <c r="C57" s="50">
        <v>0</v>
      </c>
      <c r="D57" s="51">
        <f t="shared" si="0"/>
        <v>0</v>
      </c>
    </row>
    <row r="58" spans="2:4" ht="14" customHeight="1" x14ac:dyDescent="0.35">
      <c r="B58" s="49" t="s">
        <v>43</v>
      </c>
      <c r="C58" s="50">
        <v>0</v>
      </c>
      <c r="D58" s="51">
        <f t="shared" si="0"/>
        <v>0</v>
      </c>
    </row>
    <row r="59" spans="2:4" ht="14" customHeight="1" x14ac:dyDescent="0.35">
      <c r="B59" s="49" t="s">
        <v>44</v>
      </c>
      <c r="C59" s="50">
        <v>34796.949999999997</v>
      </c>
      <c r="D59" s="51">
        <f t="shared" si="0"/>
        <v>17346.401921076198</v>
      </c>
    </row>
    <row r="60" spans="2:4" ht="14" customHeight="1" x14ac:dyDescent="0.35">
      <c r="B60" s="49" t="s">
        <v>45</v>
      </c>
      <c r="C60" s="50">
        <v>790</v>
      </c>
      <c r="D60" s="51">
        <f t="shared" si="0"/>
        <v>393.81777763999997</v>
      </c>
    </row>
    <row r="61" spans="2:4" ht="14" customHeight="1" x14ac:dyDescent="0.35">
      <c r="B61" s="49" t="s">
        <v>46</v>
      </c>
      <c r="C61" s="50">
        <v>13528.23</v>
      </c>
      <c r="D61" s="51">
        <f t="shared" si="0"/>
        <v>6743.8702202566792</v>
      </c>
    </row>
    <row r="62" spans="2:4" ht="14" customHeight="1" x14ac:dyDescent="0.35">
      <c r="B62" s="49" t="s">
        <v>47</v>
      </c>
      <c r="C62" s="50">
        <v>783.6</v>
      </c>
      <c r="D62" s="51">
        <f t="shared" si="0"/>
        <v>390.62735513759998</v>
      </c>
    </row>
    <row r="63" spans="2:4" ht="14" customHeight="1" x14ac:dyDescent="0.35">
      <c r="B63" s="49" t="s">
        <v>48</v>
      </c>
      <c r="C63" s="50">
        <v>0</v>
      </c>
      <c r="D63" s="51">
        <f t="shared" si="0"/>
        <v>0</v>
      </c>
    </row>
    <row r="64" spans="2:4" ht="14" customHeight="1" x14ac:dyDescent="0.35">
      <c r="B64" s="48" t="s">
        <v>49</v>
      </c>
      <c r="C64" s="63">
        <f>C65</f>
        <v>135722.35</v>
      </c>
      <c r="D64" s="52"/>
    </row>
    <row r="65" spans="2:4" ht="14" customHeight="1" x14ac:dyDescent="0.35">
      <c r="B65" s="49" t="s">
        <v>50</v>
      </c>
      <c r="C65" s="50">
        <v>135722.35</v>
      </c>
      <c r="D65" s="51">
        <f t="shared" si="0"/>
        <v>67658.068674782597</v>
      </c>
    </row>
    <row r="66" spans="2:4" ht="14" customHeight="1" x14ac:dyDescent="0.35">
      <c r="B66" s="48" t="s">
        <v>51</v>
      </c>
      <c r="C66" s="63">
        <f>SUM(C67:C89)</f>
        <v>312036.19</v>
      </c>
      <c r="D66" s="52"/>
    </row>
    <row r="67" spans="2:4" ht="14" customHeight="1" x14ac:dyDescent="0.35">
      <c r="B67" s="49" t="s">
        <v>52</v>
      </c>
      <c r="C67" s="50">
        <v>0</v>
      </c>
      <c r="D67" s="51">
        <f t="shared" si="0"/>
        <v>0</v>
      </c>
    </row>
    <row r="68" spans="2:4" ht="14" customHeight="1" x14ac:dyDescent="0.35">
      <c r="B68" s="49" t="s">
        <v>53</v>
      </c>
      <c r="C68" s="50">
        <v>30510</v>
      </c>
      <c r="D68" s="51">
        <f t="shared" si="0"/>
        <v>15209.342273159999</v>
      </c>
    </row>
    <row r="69" spans="2:4" ht="14" customHeight="1" x14ac:dyDescent="0.35">
      <c r="B69" s="49" t="s">
        <v>54</v>
      </c>
      <c r="C69" s="50">
        <v>553.6</v>
      </c>
      <c r="D69" s="51">
        <f t="shared" si="0"/>
        <v>275.97154645760003</v>
      </c>
    </row>
    <row r="70" spans="2:4" ht="14" customHeight="1" x14ac:dyDescent="0.35">
      <c r="B70" s="49" t="s">
        <v>55</v>
      </c>
      <c r="C70" s="50">
        <v>3939.95</v>
      </c>
      <c r="D70" s="51">
        <f t="shared" si="0"/>
        <v>1964.0789278641998</v>
      </c>
    </row>
    <row r="71" spans="2:4" ht="14" customHeight="1" x14ac:dyDescent="0.35">
      <c r="B71" s="49" t="s">
        <v>56</v>
      </c>
      <c r="C71" s="50">
        <v>0</v>
      </c>
      <c r="D71" s="51">
        <f t="shared" si="0"/>
        <v>0</v>
      </c>
    </row>
    <row r="72" spans="2:4" ht="14" customHeight="1" x14ac:dyDescent="0.35">
      <c r="B72" s="49" t="s">
        <v>57</v>
      </c>
      <c r="C72" s="50">
        <v>0</v>
      </c>
      <c r="D72" s="51">
        <f t="shared" si="0"/>
        <v>0</v>
      </c>
    </row>
    <row r="73" spans="2:4" ht="14" customHeight="1" x14ac:dyDescent="0.35">
      <c r="B73" s="49" t="s">
        <v>58</v>
      </c>
      <c r="C73" s="50">
        <v>0</v>
      </c>
      <c r="D73" s="51">
        <f t="shared" si="0"/>
        <v>0</v>
      </c>
    </row>
    <row r="74" spans="2:4" ht="14" customHeight="1" x14ac:dyDescent="0.35">
      <c r="B74" s="49" t="s">
        <v>59</v>
      </c>
      <c r="C74" s="50">
        <v>23590</v>
      </c>
      <c r="D74" s="51">
        <f t="shared" si="0"/>
        <v>11759.69794244</v>
      </c>
    </row>
    <row r="75" spans="2:4" ht="14" customHeight="1" x14ac:dyDescent="0.35">
      <c r="B75" s="49" t="s">
        <v>60</v>
      </c>
      <c r="C75" s="50">
        <v>0</v>
      </c>
      <c r="D75" s="51">
        <f t="shared" si="0"/>
        <v>0</v>
      </c>
    </row>
    <row r="76" spans="2:4" ht="14" customHeight="1" x14ac:dyDescent="0.35">
      <c r="B76" s="49" t="s">
        <v>61</v>
      </c>
      <c r="C76" s="50">
        <v>0</v>
      </c>
      <c r="D76" s="51">
        <f t="shared" si="0"/>
        <v>0</v>
      </c>
    </row>
    <row r="77" spans="2:4" ht="14" customHeight="1" x14ac:dyDescent="0.35">
      <c r="B77" s="49" t="s">
        <v>62</v>
      </c>
      <c r="C77" s="50">
        <v>0</v>
      </c>
      <c r="D77" s="51">
        <f t="shared" si="0"/>
        <v>0</v>
      </c>
    </row>
    <row r="78" spans="2:4" ht="14" customHeight="1" x14ac:dyDescent="0.35">
      <c r="B78" s="49" t="s">
        <v>63</v>
      </c>
      <c r="C78" s="50">
        <v>0</v>
      </c>
      <c r="D78" s="51">
        <f t="shared" si="0"/>
        <v>0</v>
      </c>
    </row>
    <row r="79" spans="2:4" ht="14" customHeight="1" x14ac:dyDescent="0.35">
      <c r="B79" s="49" t="s">
        <v>64</v>
      </c>
      <c r="C79" s="50">
        <v>8846.59</v>
      </c>
      <c r="D79" s="51">
        <f t="shared" si="0"/>
        <v>4410.0562196104402</v>
      </c>
    </row>
    <row r="80" spans="2:4" ht="14" customHeight="1" x14ac:dyDescent="0.35">
      <c r="B80" s="49" t="s">
        <v>65</v>
      </c>
      <c r="C80" s="50">
        <v>0</v>
      </c>
      <c r="D80" s="51">
        <f t="shared" si="0"/>
        <v>0</v>
      </c>
    </row>
    <row r="81" spans="2:4" ht="14" customHeight="1" x14ac:dyDescent="0.35">
      <c r="B81" s="49" t="s">
        <v>66</v>
      </c>
      <c r="C81" s="50">
        <v>0</v>
      </c>
      <c r="D81" s="51">
        <f t="shared" si="0"/>
        <v>0</v>
      </c>
    </row>
    <row r="82" spans="2:4" ht="14" customHeight="1" x14ac:dyDescent="0.35">
      <c r="B82" s="49" t="s">
        <v>67</v>
      </c>
      <c r="C82" s="50">
        <v>0</v>
      </c>
      <c r="D82" s="51">
        <f t="shared" si="0"/>
        <v>0</v>
      </c>
    </row>
    <row r="83" spans="2:4" ht="14" customHeight="1" x14ac:dyDescent="0.35">
      <c r="B83" s="49" t="s">
        <v>68</v>
      </c>
      <c r="C83" s="50">
        <v>30551.25</v>
      </c>
      <c r="D83" s="51">
        <f t="shared" si="0"/>
        <v>15229.905543195</v>
      </c>
    </row>
    <row r="84" spans="2:4" ht="14" customHeight="1" x14ac:dyDescent="0.35">
      <c r="B84" s="49" t="s">
        <v>69</v>
      </c>
      <c r="C84" s="50">
        <v>0</v>
      </c>
      <c r="D84" s="51">
        <f t="shared" si="0"/>
        <v>0</v>
      </c>
    </row>
    <row r="85" spans="2:4" ht="14" customHeight="1" x14ac:dyDescent="0.35">
      <c r="B85" s="49" t="s">
        <v>70</v>
      </c>
      <c r="C85" s="50">
        <v>21165.46</v>
      </c>
      <c r="D85" s="51">
        <f t="shared" si="0"/>
        <v>10551.056227757359</v>
      </c>
    </row>
    <row r="86" spans="2:4" ht="14" customHeight="1" x14ac:dyDescent="0.35">
      <c r="B86" s="49" t="s">
        <v>71</v>
      </c>
      <c r="C86" s="50">
        <v>67654.63</v>
      </c>
      <c r="D86" s="51">
        <f t="shared" si="0"/>
        <v>33726.070928679081</v>
      </c>
    </row>
    <row r="87" spans="2:4" ht="14" customHeight="1" x14ac:dyDescent="0.35">
      <c r="B87" s="49" t="s">
        <v>72</v>
      </c>
      <c r="C87" s="50">
        <v>363.9</v>
      </c>
      <c r="D87" s="51">
        <f t="shared" si="0"/>
        <v>181.40542947239999</v>
      </c>
    </row>
    <row r="88" spans="2:4" ht="14" customHeight="1" x14ac:dyDescent="0.35">
      <c r="B88" s="49" t="s">
        <v>73</v>
      </c>
      <c r="C88" s="50">
        <v>124860.81</v>
      </c>
      <c r="D88" s="51">
        <f t="shared" si="0"/>
        <v>62243.552795607953</v>
      </c>
    </row>
    <row r="89" spans="2:4" ht="14" customHeight="1" x14ac:dyDescent="0.35">
      <c r="B89" s="49" t="s">
        <v>74</v>
      </c>
      <c r="C89" s="50">
        <v>0</v>
      </c>
      <c r="D89" s="51">
        <f t="shared" si="0"/>
        <v>0</v>
      </c>
    </row>
    <row r="90" spans="2:4" ht="14" customHeight="1" x14ac:dyDescent="0.35">
      <c r="B90" s="48" t="s">
        <v>75</v>
      </c>
      <c r="C90" s="64">
        <v>0</v>
      </c>
      <c r="D90" s="52"/>
    </row>
    <row r="91" spans="2:4" ht="14" customHeight="1" x14ac:dyDescent="0.35">
      <c r="B91" s="49" t="s">
        <v>76</v>
      </c>
      <c r="C91" s="53">
        <v>0</v>
      </c>
      <c r="D91" s="51">
        <f t="shared" si="0"/>
        <v>0</v>
      </c>
    </row>
    <row r="92" spans="2:4" ht="14" customHeight="1" x14ac:dyDescent="0.35">
      <c r="B92" s="49" t="s">
        <v>77</v>
      </c>
      <c r="C92" s="53">
        <v>0</v>
      </c>
      <c r="D92" s="51">
        <f t="shared" si="0"/>
        <v>0</v>
      </c>
    </row>
    <row r="93" spans="2:4" ht="14" customHeight="1" x14ac:dyDescent="0.35">
      <c r="B93" s="49" t="s">
        <v>78</v>
      </c>
      <c r="C93" s="53">
        <v>0</v>
      </c>
      <c r="D93" s="51">
        <f t="shared" si="0"/>
        <v>0</v>
      </c>
    </row>
    <row r="94" spans="2:4" ht="14" customHeight="1" x14ac:dyDescent="0.35">
      <c r="B94" s="48" t="s">
        <v>79</v>
      </c>
      <c r="C94" s="64">
        <f>C96</f>
        <v>1018</v>
      </c>
      <c r="D94" s="52"/>
    </row>
    <row r="95" spans="2:4" ht="14" customHeight="1" x14ac:dyDescent="0.35">
      <c r="B95" s="49" t="s">
        <v>80</v>
      </c>
      <c r="C95" s="53">
        <v>0</v>
      </c>
      <c r="D95" s="51">
        <f t="shared" si="0"/>
        <v>0</v>
      </c>
    </row>
    <row r="96" spans="2:4" ht="14" customHeight="1" x14ac:dyDescent="0.35">
      <c r="B96" s="49" t="s">
        <v>81</v>
      </c>
      <c r="C96" s="53">
        <v>1018</v>
      </c>
      <c r="D96" s="51">
        <f t="shared" si="0"/>
        <v>507.47657928799998</v>
      </c>
    </row>
    <row r="97" spans="2:4" ht="14" customHeight="1" x14ac:dyDescent="0.35">
      <c r="B97" s="48" t="s">
        <v>82</v>
      </c>
      <c r="C97" s="63">
        <f>SUM(C98:C112)</f>
        <v>104663.6</v>
      </c>
      <c r="D97" s="52"/>
    </row>
    <row r="98" spans="2:4" ht="14" customHeight="1" x14ac:dyDescent="0.35">
      <c r="B98" s="49" t="s">
        <v>83</v>
      </c>
      <c r="C98" s="50">
        <v>28000</v>
      </c>
      <c r="D98" s="51">
        <f t="shared" si="0"/>
        <v>13958.098447999999</v>
      </c>
    </row>
    <row r="99" spans="2:4" ht="14" customHeight="1" x14ac:dyDescent="0.35">
      <c r="B99" s="49" t="s">
        <v>84</v>
      </c>
      <c r="C99" s="50">
        <v>1890.53</v>
      </c>
      <c r="D99" s="51">
        <f t="shared" si="0"/>
        <v>942.43585210347999</v>
      </c>
    </row>
    <row r="100" spans="2:4" ht="14" customHeight="1" x14ac:dyDescent="0.35">
      <c r="B100" s="49" t="s">
        <v>85</v>
      </c>
      <c r="C100" s="50">
        <v>45735.05</v>
      </c>
      <c r="D100" s="51">
        <f t="shared" si="0"/>
        <v>22799.083229435801</v>
      </c>
    </row>
    <row r="101" spans="2:4" ht="14" customHeight="1" x14ac:dyDescent="0.35">
      <c r="B101" s="49" t="s">
        <v>86</v>
      </c>
      <c r="C101" s="50">
        <v>0</v>
      </c>
      <c r="D101" s="51">
        <f t="shared" si="0"/>
        <v>0</v>
      </c>
    </row>
    <row r="102" spans="2:4" ht="14" customHeight="1" x14ac:dyDescent="0.35">
      <c r="B102" s="49" t="s">
        <v>87</v>
      </c>
      <c r="C102" s="50">
        <v>0</v>
      </c>
      <c r="D102" s="51">
        <f t="shared" si="0"/>
        <v>0</v>
      </c>
    </row>
    <row r="103" spans="2:4" ht="14" customHeight="1" x14ac:dyDescent="0.35">
      <c r="B103" s="49" t="s">
        <v>88</v>
      </c>
      <c r="C103" s="50">
        <v>0</v>
      </c>
      <c r="D103" s="51">
        <f t="shared" si="0"/>
        <v>0</v>
      </c>
    </row>
    <row r="104" spans="2:4" ht="14" customHeight="1" x14ac:dyDescent="0.35">
      <c r="B104" s="49" t="s">
        <v>89</v>
      </c>
      <c r="C104" s="50">
        <v>0</v>
      </c>
      <c r="D104" s="51">
        <f t="shared" si="0"/>
        <v>0</v>
      </c>
    </row>
    <row r="105" spans="2:4" ht="14" customHeight="1" x14ac:dyDescent="0.35">
      <c r="B105" s="49" t="s">
        <v>90</v>
      </c>
      <c r="C105" s="50">
        <v>0</v>
      </c>
      <c r="D105" s="51">
        <f t="shared" si="0"/>
        <v>0</v>
      </c>
    </row>
    <row r="106" spans="2:4" ht="14" customHeight="1" x14ac:dyDescent="0.35">
      <c r="B106" s="49" t="s">
        <v>91</v>
      </c>
      <c r="C106" s="50">
        <v>3408.5</v>
      </c>
      <c r="D106" s="51">
        <f t="shared" si="0"/>
        <v>1699.1492342859999</v>
      </c>
    </row>
    <row r="107" spans="2:4" ht="14" customHeight="1" x14ac:dyDescent="0.35">
      <c r="B107" s="49" t="s">
        <v>92</v>
      </c>
      <c r="C107" s="50">
        <v>0</v>
      </c>
      <c r="D107" s="51">
        <f t="shared" si="0"/>
        <v>0</v>
      </c>
    </row>
    <row r="108" spans="2:4" ht="14" customHeight="1" x14ac:dyDescent="0.35">
      <c r="B108" s="49" t="s">
        <v>93</v>
      </c>
      <c r="C108" s="50">
        <v>0</v>
      </c>
      <c r="D108" s="51">
        <f t="shared" si="0"/>
        <v>0</v>
      </c>
    </row>
    <row r="109" spans="2:4" ht="14" customHeight="1" x14ac:dyDescent="0.35">
      <c r="B109" s="49" t="s">
        <v>94</v>
      </c>
      <c r="C109" s="50">
        <v>435.13</v>
      </c>
      <c r="D109" s="51">
        <f t="shared" si="0"/>
        <v>216.91383491707998</v>
      </c>
    </row>
    <row r="110" spans="2:4" ht="14" customHeight="1" x14ac:dyDescent="0.35">
      <c r="B110" s="49" t="s">
        <v>95</v>
      </c>
      <c r="C110" s="50">
        <v>14215.4</v>
      </c>
      <c r="D110" s="51">
        <f t="shared" ref="D110:D122" si="1">C110*$D$43</f>
        <v>7086.4268813463996</v>
      </c>
    </row>
    <row r="111" spans="2:4" ht="14" customHeight="1" x14ac:dyDescent="0.35">
      <c r="B111" s="49" t="s">
        <v>96</v>
      </c>
      <c r="C111" s="50">
        <v>10978.99</v>
      </c>
      <c r="D111" s="51">
        <f t="shared" si="1"/>
        <v>5473.06511712884</v>
      </c>
    </row>
    <row r="112" spans="2:4" ht="14" customHeight="1" x14ac:dyDescent="0.35">
      <c r="B112" s="49" t="s">
        <v>97</v>
      </c>
      <c r="C112" s="50">
        <v>0</v>
      </c>
      <c r="D112" s="51">
        <f t="shared" si="1"/>
        <v>0</v>
      </c>
    </row>
    <row r="113" spans="2:4" ht="14" customHeight="1" x14ac:dyDescent="0.35">
      <c r="B113" s="48" t="s">
        <v>98</v>
      </c>
      <c r="C113" s="64">
        <f>SUM(C114:C116)</f>
        <v>245.5</v>
      </c>
      <c r="D113" s="52"/>
    </row>
    <row r="114" spans="2:4" ht="14" customHeight="1" x14ac:dyDescent="0.35">
      <c r="B114" s="49" t="s">
        <v>99</v>
      </c>
      <c r="C114" s="53">
        <v>0</v>
      </c>
      <c r="D114" s="51">
        <f t="shared" si="1"/>
        <v>0</v>
      </c>
    </row>
    <row r="115" spans="2:4" ht="14" customHeight="1" x14ac:dyDescent="0.35">
      <c r="B115" s="49" t="s">
        <v>100</v>
      </c>
      <c r="C115" s="53">
        <v>245.5</v>
      </c>
      <c r="D115" s="51">
        <f t="shared" si="1"/>
        <v>122.382613178</v>
      </c>
    </row>
    <row r="116" spans="2:4" ht="14" customHeight="1" x14ac:dyDescent="0.35">
      <c r="B116" s="49" t="s">
        <v>101</v>
      </c>
      <c r="C116" s="53">
        <v>0</v>
      </c>
      <c r="D116" s="51">
        <f t="shared" si="1"/>
        <v>0</v>
      </c>
    </row>
    <row r="117" spans="2:4" ht="14" customHeight="1" x14ac:dyDescent="0.35">
      <c r="B117" s="48" t="s">
        <v>102</v>
      </c>
      <c r="C117" s="64">
        <v>0</v>
      </c>
      <c r="D117" s="52"/>
    </row>
    <row r="118" spans="2:4" ht="14" customHeight="1" x14ac:dyDescent="0.35">
      <c r="B118" s="49" t="s">
        <v>103</v>
      </c>
      <c r="C118" s="53">
        <v>0</v>
      </c>
      <c r="D118" s="51">
        <f t="shared" si="1"/>
        <v>0</v>
      </c>
    </row>
    <row r="119" spans="2:4" ht="14" customHeight="1" x14ac:dyDescent="0.35">
      <c r="B119" s="48" t="s">
        <v>104</v>
      </c>
      <c r="C119" s="64">
        <v>0</v>
      </c>
      <c r="D119" s="52"/>
    </row>
    <row r="120" spans="2:4" ht="14" customHeight="1" x14ac:dyDescent="0.35">
      <c r="B120" s="49" t="s">
        <v>105</v>
      </c>
      <c r="C120" s="53">
        <v>0</v>
      </c>
      <c r="D120" s="51">
        <f t="shared" si="1"/>
        <v>0</v>
      </c>
    </row>
    <row r="121" spans="2:4" ht="14" customHeight="1" x14ac:dyDescent="0.35">
      <c r="B121" s="48" t="s">
        <v>106</v>
      </c>
      <c r="C121" s="64">
        <f>C122</f>
        <v>0</v>
      </c>
      <c r="D121" s="52"/>
    </row>
    <row r="122" spans="2:4" ht="14" customHeight="1" x14ac:dyDescent="0.35">
      <c r="B122" s="49" t="s">
        <v>106</v>
      </c>
      <c r="C122" s="53">
        <v>0</v>
      </c>
      <c r="D122" s="51">
        <f t="shared" si="1"/>
        <v>0</v>
      </c>
    </row>
    <row r="123" spans="2:4" ht="14" customHeight="1" x14ac:dyDescent="0.35">
      <c r="B123" s="55"/>
      <c r="C123" s="55"/>
      <c r="D123" s="56"/>
    </row>
    <row r="124" spans="2:4" ht="14" customHeight="1" x14ac:dyDescent="0.35">
      <c r="B124" s="57" t="s">
        <v>107</v>
      </c>
      <c r="C124" s="56">
        <f>C121+C117+C113+C97+C94+C90+C66+C64+C44</f>
        <v>1881564.4200000004</v>
      </c>
      <c r="D124" s="56">
        <f>SUM(D44:D123)</f>
        <v>937966.47895050107</v>
      </c>
    </row>
  </sheetData>
  <mergeCells count="9">
    <mergeCell ref="B2:F2"/>
    <mergeCell ref="B4:F4"/>
    <mergeCell ref="B42:C43"/>
    <mergeCell ref="C15:D15"/>
    <mergeCell ref="C16:D16"/>
    <mergeCell ref="C19:D19"/>
    <mergeCell ref="B29:G29"/>
    <mergeCell ref="D35:E35"/>
    <mergeCell ref="D36:E36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fitToHeight="2" orientation="portrait" r:id="rId1"/>
  <headerFooter>
    <oddFooter>&amp;C&amp;G&amp;R&amp;P/&amp;N</oddFooter>
  </headerFooter>
  <rowBreaks count="1" manualBreakCount="1">
    <brk id="36" min="1" max="6" man="1"/>
  </rowBreaks>
  <ignoredErrors>
    <ignoredError sqref="C44:C122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2024-02-21T12:36:59Z</cp:lastPrinted>
  <dcterms:created xsi:type="dcterms:W3CDTF">2023-07-18T13:53:25Z</dcterms:created>
  <dcterms:modified xsi:type="dcterms:W3CDTF">2025-01-20T19:30:18Z</dcterms:modified>
</cp:coreProperties>
</file>