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5\03- Março\"/>
    </mc:Choice>
  </mc:AlternateContent>
  <xr:revisionPtr revIDLastSave="0" documentId="13_ncr:1_{4AAFB900-9609-42D2-8EF8-36B335C9415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3.2025" sheetId="1" r:id="rId1"/>
  </sheets>
  <definedNames>
    <definedName name="_xlnm.Print_Area" localSheetId="0">'03.2025'!$A$1:$B$135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 l="1"/>
  <c r="B114" i="1" l="1"/>
  <c r="B33" i="1"/>
  <c r="B52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<sst xmlns="http://schemas.openxmlformats.org/spreadsheetml/2006/main" count="116" uniqueCount="116">
  <si>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</si>
  <si>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</si>
  <si>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</si>
  <si>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</si>
  <si>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</si>
  <si>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</si>
  <si>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</si>
  <si>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</si>
  <si>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</si>
  <si>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</si>
  <si>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</si>
  <si>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</si>
  <si>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</si>
  <si>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</si>
  <si>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</si>
  <si>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</si>
  <si>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</si>
  <si>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</si>
  <si>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</si>
  <si>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</si>
  <si>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</si>
  <si>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</si>
  <si>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</si>
  <si>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</si>
  <si>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</si>
  <si>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</si>
  <si>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</si>
  <si>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</si>
  <si>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</si>
  <si>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</si>
  <si>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</si>
  <si>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</si>
  <si>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</si>
  <si>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</si>
  <si>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</si>
  <si>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</si>
  <si>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</si>
  <si>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</si>
  <si>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</si>
  <si>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</si>
  <si>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</si>
  <si>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</si>
  <si>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</si>
  <si>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</si>
  <si>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</si>
  <si>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</si>
  <si>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</si>
  <si>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</si>
  <si>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</si>
  <si>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</si>
  <si>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</si>
  <si>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</si>
  <si>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</si>
  <si>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</si>
  <si>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</si>
  <si>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</si>
  <si>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</si>
  <si>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</si>
  <si>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</si>
  <si>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</si>
  <si>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</si>
  <si>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</si>
  <si>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</si>
  <si>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</si>
  <si>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</si>
  <si>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</si>
  <si>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</si>
  <si>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</si>
  <si>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</si>
  <si>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</si>
  <si>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</si>
  <si>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</si>
  <si>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</si>
  <si>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</si>
  <si>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</si>
  <si>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</si>
  <si>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</si>
  <si>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</si>
  <si>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</si>
  <si>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</si>
  <si>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</si>
  <si>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</si>
  <si>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</si>
  <si>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</si>
  <si>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</si>
  <si>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</si>
  <si>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</si>
  <si>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2.5.3 Desbloqueio Bancário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</si>
  <si>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</si>
  <si>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</si>
  <si>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</si>
  <si>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</si>
  <si>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</si>
  <si>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</si>
  <si>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</si>
  <si>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</si>
  <si>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</si>
  <si>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</si>
  <si>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</si>
  <si>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</si>
  <si>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</si>
  <si>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</si>
  <si>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</si>
  <si>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</si>
  <si>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</si>
  <si>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</si>
  <si>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</si>
  <si>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</si>
  <si>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</si>
  <si>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</si>
  <si>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</si>
  <si>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</si>
  <si>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03/2025</t>
  </si>
  <si>
    <t>7.SALDO BANCÁRIO FINAL EM 31/03/2025</t>
  </si>
  <si>
    <t>Goiânia, 07 de Abril de 2025.</t>
  </si>
  <si>
    <t>5.1.8.2 Estorno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</si>
</sst>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29" zoomScale="80" zoomScaleNormal="80" zoomScaleSheetLayoutView="95" zoomScalePageLayoutView="70" workbookViewId="0">
      <selection activeCell="A45" sqref="A45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111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32</v>
      </c>
      <c r="B10" s="77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8" t="s">
        <v>34</v>
      </c>
      <c r="B12" s="7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8" t="s">
        <v>42</v>
      </c>
      <c r="B14" s="78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83</v>
      </c>
      <c r="B16" s="5"/>
    </row>
    <row r="17" spans="1:4" x14ac:dyDescent="0.35">
      <c r="A17" s="78" t="s">
        <v>84</v>
      </c>
      <c r="B17" s="78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9" t="s">
        <v>3</v>
      </c>
      <c r="B22" s="79"/>
      <c r="D22"/>
    </row>
    <row r="23" spans="1:4" ht="15.75" customHeight="1" x14ac:dyDescent="0.35">
      <c r="A23" s="10"/>
      <c r="B23" s="80" t="s">
        <v>4</v>
      </c>
      <c r="D23"/>
    </row>
    <row r="24" spans="1:4" ht="14.25" customHeight="1" x14ac:dyDescent="0.35">
      <c r="A24" s="11" t="s">
        <v>112</v>
      </c>
      <c r="B24" s="80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0</v>
      </c>
      <c r="C27" s="16"/>
      <c r="D27"/>
    </row>
    <row r="28" spans="1:4" x14ac:dyDescent="0.35">
      <c r="A28" s="14" t="s">
        <v>47</v>
      </c>
      <c r="B28" s="21">
        <v>0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88</v>
      </c>
      <c r="B30" s="21">
        <v>0</v>
      </c>
      <c r="C30" s="16"/>
      <c r="D30"/>
    </row>
    <row r="31" spans="1:4" x14ac:dyDescent="0.35">
      <c r="A31" s="14" t="s">
        <v>91</v>
      </c>
      <c r="B31" s="21">
        <v>0</v>
      </c>
      <c r="C31" s="16"/>
      <c r="D31"/>
    </row>
    <row r="32" spans="1:4" x14ac:dyDescent="0.35">
      <c r="A32" s="14" t="s">
        <v>92</v>
      </c>
      <c r="B32" s="21">
        <v>0</v>
      </c>
      <c r="C32" s="16"/>
      <c r="D32"/>
    </row>
    <row r="33" spans="1:4" x14ac:dyDescent="0.35">
      <c r="A33" s="61" t="s">
        <v>74</v>
      </c>
      <c r="B33" s="38">
        <f>SUM(B34:B40)</f>
        <v>7461169.46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0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89</v>
      </c>
      <c r="B38" s="21">
        <v>2257464.04</v>
      </c>
      <c r="C38" s="16"/>
      <c r="D38"/>
    </row>
    <row r="39" spans="1:4" x14ac:dyDescent="0.35">
      <c r="A39" s="14" t="s">
        <v>90</v>
      </c>
      <c r="B39" s="21">
        <v>5166041.41</v>
      </c>
      <c r="C39" s="16"/>
      <c r="D39"/>
    </row>
    <row r="40" spans="1:4" x14ac:dyDescent="0.35">
      <c r="A40" s="14" t="s">
        <v>93</v>
      </c>
      <c r="B40" s="21">
        <v>37664.01</v>
      </c>
      <c r="C40" s="16"/>
      <c r="D40"/>
    </row>
    <row r="41" spans="1:4" x14ac:dyDescent="0.35">
      <c r="A41" s="17" t="s">
        <v>46</v>
      </c>
      <c r="B41" s="18">
        <f>SUM(B26+B27+B33)</f>
        <v>7461169.46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6479150.4799999995</v>
      </c>
      <c r="C44" s="22"/>
      <c r="D44"/>
    </row>
    <row r="45" spans="1:4" x14ac:dyDescent="0.35">
      <c r="A45" s="71" t="s">
        <v>99</v>
      </c>
      <c r="B45" s="67">
        <v>6436793.1699999999</v>
      </c>
      <c r="C45" s="22">
        <f>B44+B48</f>
        <v>6654908.8999999994</v>
      </c>
      <c r="D45"/>
    </row>
    <row r="46" spans="1:4" x14ac:dyDescent="0.35">
      <c r="A46" s="71" t="s">
        <v>102</v>
      </c>
      <c r="B46" s="67">
        <v>0</v>
      </c>
      <c r="C46" s="22"/>
      <c r="D46"/>
    </row>
    <row r="47" spans="1:4" x14ac:dyDescent="0.35">
      <c r="A47" s="71" t="s">
        <v>103</v>
      </c>
      <c r="B47" s="67">
        <v>42357.31</v>
      </c>
      <c r="C47" s="22"/>
      <c r="D47"/>
    </row>
    <row r="48" spans="1:4" x14ac:dyDescent="0.35">
      <c r="A48" s="62" t="s">
        <v>64</v>
      </c>
      <c r="B48" s="38">
        <v>175758.42</v>
      </c>
      <c r="C48" s="22"/>
      <c r="D48"/>
    </row>
    <row r="49" spans="1:4" x14ac:dyDescent="0.35">
      <c r="A49" s="63" t="s">
        <v>61</v>
      </c>
      <c r="B49" s="38">
        <f>B50+B51</f>
        <v>35396.5</v>
      </c>
      <c r="C49" s="22"/>
      <c r="D49"/>
    </row>
    <row r="50" spans="1:4" x14ac:dyDescent="0.35">
      <c r="A50" s="66" t="s">
        <v>100</v>
      </c>
      <c r="B50" s="67">
        <v>35076.03</v>
      </c>
      <c r="C50" s="22">
        <f>B50+B53+B51</f>
        <v>82180.489999999991</v>
      </c>
      <c r="D50"/>
    </row>
    <row r="51" spans="1:4" x14ac:dyDescent="0.35">
      <c r="A51" s="66" t="s">
        <v>104</v>
      </c>
      <c r="B51" s="67">
        <v>320.47000000000003</v>
      </c>
      <c r="C51" s="22"/>
      <c r="D51"/>
    </row>
    <row r="52" spans="1:4" x14ac:dyDescent="0.35">
      <c r="A52" s="63" t="s">
        <v>62</v>
      </c>
      <c r="B52" s="38">
        <f>B53</f>
        <v>46783.99</v>
      </c>
      <c r="C52" s="22"/>
      <c r="D52"/>
    </row>
    <row r="53" spans="1:4" x14ac:dyDescent="0.35">
      <c r="A53" s="66" t="s">
        <v>101</v>
      </c>
      <c r="B53" s="67">
        <v>46783.99</v>
      </c>
      <c r="C53" s="22"/>
      <c r="D53"/>
    </row>
    <row r="54" spans="1:4" x14ac:dyDescent="0.35">
      <c r="A54" s="63" t="s">
        <v>44</v>
      </c>
      <c r="B54" s="38">
        <f>SUM(B55:B58)</f>
        <v>1859843.53</v>
      </c>
      <c r="C54" s="22"/>
      <c r="D54"/>
    </row>
    <row r="55" spans="1:4" x14ac:dyDescent="0.35">
      <c r="A55" s="3" t="s">
        <v>66</v>
      </c>
      <c r="B55" s="21">
        <v>965140.04</v>
      </c>
      <c r="C55" s="22"/>
      <c r="D55"/>
    </row>
    <row r="56" spans="1:4" x14ac:dyDescent="0.35">
      <c r="A56" s="3" t="s">
        <v>86</v>
      </c>
      <c r="B56" s="21">
        <v>894703.49</v>
      </c>
      <c r="C56" s="22"/>
      <c r="D56"/>
    </row>
    <row r="57" spans="1:4" x14ac:dyDescent="0.35">
      <c r="A57" s="72" t="s">
        <v>87</v>
      </c>
      <c r="B57" s="21">
        <v>0</v>
      </c>
      <c r="C57" s="22"/>
      <c r="D57"/>
    </row>
    <row r="58" spans="1:4" x14ac:dyDescent="0.35">
      <c r="A58" s="3" t="s">
        <v>85</v>
      </c>
      <c r="B58" s="21">
        <v>0</v>
      </c>
      <c r="C58" s="22"/>
      <c r="D58"/>
    </row>
    <row r="59" spans="1:4" x14ac:dyDescent="0.35">
      <c r="A59" s="23" t="s">
        <v>56</v>
      </c>
      <c r="B59" s="24">
        <f>SUM(B44+B48+B49+B52+B54)</f>
        <v>8596932.9199999999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2832712.64</v>
      </c>
      <c r="C62" s="25"/>
      <c r="D62"/>
    </row>
    <row r="63" spans="1:4" x14ac:dyDescent="0.35">
      <c r="A63" s="20" t="s">
        <v>106</v>
      </c>
      <c r="B63" s="21">
        <v>2832712.64</v>
      </c>
      <c r="C63" s="25"/>
      <c r="D63"/>
    </row>
    <row r="64" spans="1:4" x14ac:dyDescent="0.35">
      <c r="A64" s="20" t="s">
        <v>105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5597492.4500000002</v>
      </c>
      <c r="C65" s="25"/>
      <c r="D65"/>
    </row>
    <row r="66" spans="1:4" x14ac:dyDescent="0.35">
      <c r="A66" s="20" t="s">
        <v>59</v>
      </c>
      <c r="B66" s="21">
        <v>5597492.4500000002</v>
      </c>
      <c r="C66" s="25"/>
      <c r="D66"/>
    </row>
    <row r="67" spans="1:4" x14ac:dyDescent="0.35">
      <c r="A67" s="23" t="s">
        <v>57</v>
      </c>
      <c r="B67" s="28">
        <f>B62+B65</f>
        <v>8430205.0899999999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107</v>
      </c>
      <c r="B70" s="21">
        <v>4750000</v>
      </c>
      <c r="C70" s="8"/>
      <c r="D70"/>
    </row>
    <row r="71" spans="1:4" x14ac:dyDescent="0.35">
      <c r="A71" s="20" t="s">
        <v>108</v>
      </c>
      <c r="B71" s="21">
        <v>0</v>
      </c>
      <c r="C71" s="8"/>
      <c r="D71"/>
    </row>
    <row r="72" spans="1:4" x14ac:dyDescent="0.35">
      <c r="A72" s="29" t="s">
        <v>10</v>
      </c>
      <c r="B72" s="38">
        <f>B70+B71</f>
        <v>4750000</v>
      </c>
      <c r="C72" s="8"/>
      <c r="D72"/>
    </row>
    <row r="73" spans="1:4" x14ac:dyDescent="0.35">
      <c r="A73" s="3" t="s">
        <v>41</v>
      </c>
      <c r="B73" s="27">
        <v>5353078.3</v>
      </c>
      <c r="C73" s="8"/>
      <c r="D73"/>
    </row>
    <row r="74" spans="1:4" x14ac:dyDescent="0.35">
      <c r="A74" s="29" t="s">
        <v>11</v>
      </c>
      <c r="B74" s="68">
        <f>B73</f>
        <v>5353078.3</v>
      </c>
      <c r="C74" s="8"/>
      <c r="D74"/>
    </row>
    <row r="75" spans="1:4" x14ac:dyDescent="0.35">
      <c r="A75" s="42" t="s">
        <v>58</v>
      </c>
      <c r="B75" s="46">
        <f>B72+B74</f>
        <v>10103078.300000001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1026874.99</v>
      </c>
      <c r="C79" s="22"/>
      <c r="D79"/>
    </row>
    <row r="80" spans="1:4" x14ac:dyDescent="0.35">
      <c r="A80" s="65" t="s">
        <v>15</v>
      </c>
      <c r="B80" s="38">
        <v>1135621.6399999999</v>
      </c>
      <c r="C80" s="22"/>
      <c r="D80"/>
    </row>
    <row r="81" spans="1:4" x14ac:dyDescent="0.35">
      <c r="A81" s="65" t="s">
        <v>16</v>
      </c>
      <c r="B81" s="38">
        <v>323788.96999999997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193203.98</v>
      </c>
      <c r="C83" s="22"/>
      <c r="D83"/>
    </row>
    <row r="84" spans="1:4" x14ac:dyDescent="0.35">
      <c r="A84" s="64" t="s">
        <v>19</v>
      </c>
      <c r="B84" s="38">
        <f>SUM(B85:B86)</f>
        <v>315838.93</v>
      </c>
      <c r="C84" s="22"/>
      <c r="D84"/>
    </row>
    <row r="85" spans="1:4" x14ac:dyDescent="0.35">
      <c r="A85" s="55" t="s">
        <v>52</v>
      </c>
      <c r="B85" s="21">
        <v>262567.87</v>
      </c>
      <c r="C85" s="22"/>
      <c r="D85"/>
    </row>
    <row r="86" spans="1:4" x14ac:dyDescent="0.35">
      <c r="A86" s="55" t="s">
        <v>53</v>
      </c>
      <c r="B86" s="21">
        <v>53271.06</v>
      </c>
      <c r="C86" s="22"/>
      <c r="D86"/>
    </row>
    <row r="87" spans="1:4" ht="29" x14ac:dyDescent="0.35">
      <c r="A87" s="64" t="s">
        <v>20</v>
      </c>
      <c r="B87" s="38">
        <v>86767.67</v>
      </c>
      <c r="C87" s="22"/>
      <c r="D87"/>
    </row>
    <row r="88" spans="1:4" x14ac:dyDescent="0.35">
      <c r="A88" s="64" t="s">
        <v>45</v>
      </c>
      <c r="B88" s="38">
        <f>B89+B90</f>
        <v>1859843.53</v>
      </c>
      <c r="C88" s="22"/>
      <c r="D88"/>
    </row>
    <row r="89" spans="1:4" x14ac:dyDescent="0.35">
      <c r="A89" s="69" t="s">
        <v>81</v>
      </c>
      <c r="B89" s="21">
        <v>894703.49</v>
      </c>
      <c r="C89" s="22"/>
      <c r="D89"/>
    </row>
    <row r="90" spans="1:4" x14ac:dyDescent="0.35">
      <c r="A90" s="69" t="s">
        <v>115</v>
      </c>
      <c r="B90" s="21">
        <v>965140.04</v>
      </c>
      <c r="C90" s="22"/>
      <c r="D90"/>
    </row>
    <row r="91" spans="1:4" x14ac:dyDescent="0.35">
      <c r="A91" s="54" t="s">
        <v>54</v>
      </c>
      <c r="B91" s="28">
        <f>SUM(B79+B80+B81+B82+B83+B84+B87+B88)</f>
        <v>4941939.71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420172.57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420172.57</v>
      </c>
      <c r="C98" s="8"/>
      <c r="D98" s="36">
        <f>B41+B59-B99-B104</f>
        <v>10695990.099999998</v>
      </c>
    </row>
    <row r="99" spans="1:5" ht="14.25" customHeight="1" x14ac:dyDescent="0.35">
      <c r="A99" s="54" t="s">
        <v>55</v>
      </c>
      <c r="B99" s="58">
        <f>B91+B98</f>
        <v>5362112.28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0</v>
      </c>
      <c r="C103" s="1"/>
      <c r="D103" s="36"/>
    </row>
    <row r="104" spans="1:5" x14ac:dyDescent="0.35">
      <c r="A104" s="54" t="s">
        <v>65</v>
      </c>
      <c r="B104" s="57">
        <f>B102+B103</f>
        <v>0</v>
      </c>
      <c r="C104" s="1"/>
      <c r="D104"/>
    </row>
    <row r="105" spans="1:5" s="32" customFormat="1" x14ac:dyDescent="0.35">
      <c r="A105" s="81"/>
      <c r="B105" s="81"/>
      <c r="C105" s="34"/>
    </row>
    <row r="106" spans="1:5" x14ac:dyDescent="0.35">
      <c r="A106" s="40" t="s">
        <v>113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1479766.94</v>
      </c>
      <c r="C108" s="16"/>
      <c r="D108" s="36"/>
    </row>
    <row r="109" spans="1:5" x14ac:dyDescent="0.35">
      <c r="A109" s="14" t="s">
        <v>67</v>
      </c>
      <c r="B109" s="21">
        <v>0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94</v>
      </c>
      <c r="B111" s="21">
        <v>1437409.63</v>
      </c>
      <c r="C111" s="16"/>
      <c r="D111" s="36"/>
    </row>
    <row r="112" spans="1:5" x14ac:dyDescent="0.35">
      <c r="A112" s="14" t="s">
        <v>96</v>
      </c>
      <c r="B112" s="21">
        <v>0</v>
      </c>
      <c r="C112" s="16"/>
      <c r="D112" s="36"/>
    </row>
    <row r="113" spans="1:5" x14ac:dyDescent="0.35">
      <c r="A113" s="14" t="s">
        <v>97</v>
      </c>
      <c r="B113" s="21">
        <v>42357.31</v>
      </c>
      <c r="C113" s="16"/>
      <c r="D113" s="36"/>
    </row>
    <row r="114" spans="1:5" x14ac:dyDescent="0.35">
      <c r="A114" s="70" t="s">
        <v>71</v>
      </c>
      <c r="B114" s="38">
        <f>SUM(B115:B121)</f>
        <v>9216223.1600000001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110</v>
      </c>
      <c r="B119" s="21">
        <v>4209827.43</v>
      </c>
      <c r="C119" s="16"/>
      <c r="D119"/>
    </row>
    <row r="120" spans="1:5" x14ac:dyDescent="0.35">
      <c r="A120" s="14" t="s">
        <v>95</v>
      </c>
      <c r="B120" s="21">
        <v>4968411.25</v>
      </c>
      <c r="C120" s="16"/>
      <c r="D120"/>
    </row>
    <row r="121" spans="1:5" x14ac:dyDescent="0.35">
      <c r="A121" s="14" t="s">
        <v>98</v>
      </c>
      <c r="B121" s="21">
        <v>37984.480000000003</v>
      </c>
      <c r="C121" s="16"/>
      <c r="D121"/>
    </row>
    <row r="122" spans="1:5" x14ac:dyDescent="0.35">
      <c r="A122" s="54" t="s">
        <v>37</v>
      </c>
      <c r="B122" s="53">
        <f>(B41+B59)-(B99+B104)</f>
        <v>10695990.099999998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3" t="s">
        <v>77</v>
      </c>
      <c r="B129" s="73"/>
    </row>
    <row r="130" spans="1:2" ht="43.5" x14ac:dyDescent="0.35">
      <c r="A130" s="73" t="s">
        <v>109</v>
      </c>
      <c r="B130" s="73"/>
    </row>
    <row r="131" spans="1:2" x14ac:dyDescent="0.35">
      <c r="A131" s="60"/>
      <c r="B131" s="59"/>
    </row>
    <row r="132" spans="1:2" x14ac:dyDescent="0.35">
      <c r="A132" s="39" t="s">
        <v>82</v>
      </c>
      <c r="B132" s="35" t="s">
        <v>114</v>
      </c>
    </row>
    <row r="133" spans="1:2" x14ac:dyDescent="0.35">
      <c r="B133" s="35"/>
    </row>
    <row r="134" spans="1:2" x14ac:dyDescent="0.35">
      <c r="B134" s="35"/>
    </row>
  </sheetData>
  <mergeCells count="10"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2025-02-11T14:36:53Z</cp:lastPrinted>
  <dcterms:created xsi:type="dcterms:W3CDTF">2021-09-23T15:15:02Z</dcterms:created>
  <dcterms:modified xsi:type="dcterms:W3CDTF">2025-04-07T18:16:45Z</dcterms:modified>
  <dc:language>pt-BR</dc:language>
</cp:coreProperties>
</file>