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04. ABRIL\Execução orçamentária mensal e acumulada do ano - 10.04.25\Fevereiro - Publicado 15.04.25\"/>
    </mc:Choice>
  </mc:AlternateContent>
  <xr:revisionPtr revIDLastSave="0" documentId="8_{8E2CC80A-3A41-40F4-BDC7-F3B1F5EF9C2C}" xr6:coauthVersionLast="47" xr6:coauthVersionMax="47" xr10:uidLastSave="{00000000-0000-0000-0000-000000000000}"/>
  <bookViews>
    <workbookView xWindow="-19320" yWindow="-120" windowWidth="19440" windowHeight="14880" xr2:uid="{0DA6DC1B-5F56-438D-9347-0B998AAD90E4}"/>
  </bookViews>
  <sheets>
    <sheet name="CRER" sheetId="1" r:id="rId1"/>
  </sheets>
  <definedNames>
    <definedName name="_xlnm.Print_Area" localSheetId="0">CRER!$B$1:$W$47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Y26" i="1"/>
  <c r="X26" i="1"/>
  <c r="V26" i="1"/>
  <c r="U26" i="1"/>
  <c r="T26" i="1"/>
  <c r="S26" i="1"/>
  <c r="R26" i="1"/>
  <c r="Q26" i="1"/>
  <c r="P26" i="1"/>
  <c r="O26" i="1"/>
  <c r="N26" i="1"/>
  <c r="M26" i="1"/>
  <c r="K26" i="1"/>
  <c r="J26" i="1"/>
  <c r="I26" i="1"/>
  <c r="H26" i="1"/>
  <c r="G26" i="1"/>
  <c r="F26" i="1"/>
  <c r="E26" i="1"/>
  <c r="D26" i="1"/>
  <c r="C26" i="1"/>
  <c r="W23" i="1"/>
  <c r="Y22" i="1"/>
  <c r="X22" i="1"/>
  <c r="W22" i="1"/>
  <c r="W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22" authorId="0" shapeId="0" xr:uid="{296F001D-F89F-4A86-956A-0D7AE09F9301}">
      <text>
        <r>
          <rPr>
            <sz val="10"/>
            <color theme="1"/>
            <rFont val="Liberation Sans"/>
            <family val="2"/>
          </rPr>
          <t>R$ 17.683.095,60 Custeio + R$ 167.723,57 Residência + R$  59.841,36 Servidores + R$ 313.101,72 11º Apostilamento Jan25</t>
        </r>
      </text>
    </comment>
    <comment ref="D22" authorId="0" shapeId="0" xr:uid="{8842650A-1624-4F79-A985-B2318E5ADFFF}">
      <text>
        <r>
          <rPr>
            <sz val="10"/>
            <color theme="1"/>
            <rFont val="Liberation Sans"/>
            <family val="2"/>
          </rPr>
          <t>R$ 17.683.095,60 Custeio + R$ 79.031,99 custeio diverso +preceptores + R$ 313.101,72 11º Apostilamento Jan25</t>
        </r>
      </text>
    </comment>
    <comment ref="M22" authorId="0" shapeId="0" xr:uid="{2761E3DF-E9CB-4915-8D4C-4FC23A587395}">
      <text>
        <r>
          <rPr>
            <sz val="10"/>
            <color theme="1"/>
            <rFont val="Liberation Sans"/>
            <family val="2"/>
          </rPr>
          <t>R$ 16.483.095,60 Custeio parcial Jan25</t>
        </r>
      </text>
    </comment>
    <comment ref="S22" authorId="0" shapeId="0" xr:uid="{32FB3784-6017-40D4-9A19-579C8B32FBD9}">
      <text>
        <r>
          <rPr>
            <sz val="10"/>
            <color theme="1"/>
            <rFont val="Liberation Sans"/>
          </rPr>
          <t>R$ 56.445,28 Custeio DEZ24 + R$ 20.921,60custeio diverso e gratificação  preceptores DEZ24</t>
        </r>
      </text>
    </comment>
    <comment ref="U22" authorId="0" shapeId="0" xr:uid="{859ADC4D-4747-4754-A6D9-BF51A4D9F9C5}">
      <text>
        <r>
          <rPr>
            <sz val="10"/>
            <color theme="1"/>
            <rFont val="Liberation Sans"/>
          </rPr>
          <t>10º Apostilamento DEZ24</t>
        </r>
      </text>
    </comment>
    <comment ref="C23" authorId="0" shapeId="0" xr:uid="{C03C56BE-0FF9-44C8-BA2D-82D99C6C1CAA}">
      <text>
        <r>
          <rPr>
            <sz val="10"/>
            <color theme="1"/>
            <rFont val="Liberation Sans"/>
            <family val="2"/>
          </rPr>
          <t>R$ 17.683.095,60 Custeio + R$ 167.723,57 Residência + R$ 59.841,36 Servidores + R$ 322.154,73 12ºApostilamnento FEV25</t>
        </r>
      </text>
    </comment>
    <comment ref="D23" authorId="0" shapeId="0" xr:uid="{0F1AEA07-0CB8-4826-97C2-F6EEED27E46D}">
      <text>
        <r>
          <rPr>
            <sz val="10"/>
            <color theme="1"/>
            <rFont val="Liberation Sans"/>
            <family val="2"/>
          </rPr>
          <t>R$ 17.683.095,60 Custeio + R$ 79.031,99 Precpetores e Custeio diverso + R$ 322.154,73 12º Apostilamento FEV25</t>
        </r>
      </text>
    </comment>
    <comment ref="M23" authorId="0" shapeId="0" xr:uid="{AA896FCD-AF36-4BF4-8AA5-A0177B944A61}">
      <text>
        <r>
          <rPr>
            <sz val="10"/>
            <color theme="1"/>
            <rFont val="Liberation Sans"/>
            <family val="2"/>
          </rPr>
          <t>R$ 1.776.033,12 + 1.776.033,12 + 12.931.029,36 Custeio parcial FEV25</t>
        </r>
      </text>
    </comment>
    <comment ref="U23" authorId="0" shapeId="0" xr:uid="{9C889552-642E-4F5A-ACD9-11040BAFAD97}">
      <text>
        <r>
          <rPr>
            <sz val="10"/>
            <color theme="1"/>
            <rFont val="Liberation Sans"/>
          </rPr>
          <t>R$ 201.460,41 Fundo rescisório DEZ24 + R$ 628.053,93 Custeio consolidado DEZ24</t>
        </r>
      </text>
    </comment>
    <comment ref="M24" authorId="0" shapeId="0" xr:uid="{602A716F-8BA5-468B-AA4B-4AED32D6F5E4}">
      <text>
        <r>
          <rPr>
            <sz val="10"/>
            <color theme="1"/>
            <rFont val="Liberation Sans"/>
            <family val="2"/>
          </rPr>
          <t xml:space="preserve"> 11º Apostilamento JAN25</t>
        </r>
      </text>
    </comment>
    <comment ref="M25" authorId="0" shapeId="0" xr:uid="{1D76ACB8-B189-4815-AE73-E1A230D826B9}">
      <text>
        <r>
          <rPr>
            <sz val="10"/>
            <color theme="1"/>
            <rFont val="Liberation Sans"/>
            <family val="2"/>
          </rPr>
          <t>R$ 13.507.062,48 +1.776.033,12 + 1.200.00,00 Custeio parcial MAR25</t>
        </r>
      </text>
    </comment>
  </commentList>
</comments>
</file>

<file path=xl/sharedStrings.xml><?xml version="1.0" encoding="utf-8"?>
<sst xmlns="http://schemas.openxmlformats.org/spreadsheetml/2006/main" count="89" uniqueCount="69">
  <si>
    <t>Relatório Resumido da Execução Orçamentária e Financeira por Contrato de Gestão</t>
  </si>
  <si>
    <t>Mês/Ano: JANEIRO E FEVEREIRO/2025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</si>
  <si>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</si>
  <si>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</si>
  <si>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</si>
  <si>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05.029.600,0001-04</t>
  </si>
  <si>
    <t>Unidade Gerida: CENTRO ESTADUALDE REABILITAÇÃO E READAPTAÇÃO Dr.HENRIQUE SANTILLO - CRER</t>
  </si>
  <si>
    <t>Contrato de Gestão nº: 123/2011 - SES  - 14º Termo Aditivo e Apostilamento. 11º Apostilamento Jan25 / 12º Apostilamento Fev25</t>
  </si>
  <si>
    <t>Vigência do Contrato de Gestão - Início 28/06/2011 Término 27/06/2012  - 14º Termo Aditivo: Início 27/03/2024 Término 27/03/2026.</t>
  </si>
  <si>
    <t>Previsão de Repasse Mensal do Contrato de Gestão/ADITIVO - Custeio : R$ 17.683.095,60 Processo nº: 200900010015421</t>
  </si>
  <si>
    <t xml:space="preserve">Previsão de Repasse Mensal do Contrato de Gestão/ADITIVO - Investimentos : FEV/25 R$ 6.200.00,00 Processo nº: 202400010050852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</si>
  <si>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</si>
  <si>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</si>
  <si>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</si>
  <si>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</si>
  <si>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</si>
  <si>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</si>
  <si>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</si>
  <si>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</si>
  <si>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</si>
  <si>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</si>
  <si>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</si>
  <si>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</si>
  <si>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</si>
  <si>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</si>
  <si>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</si>
  <si>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</si>
  <si>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</si>
  <si>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</si>
  <si>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</si>
  <si>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</si>
  <si>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</si>
  <si>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>Ressarcimentos (Rescisões Trabalhista, Serviço Hospitalar e Ambulatorial, Leitos Extras, Material Órtese e Prótese ( OPME e Outros ).</t>
  </si>
  <si>
    <t>Mandados Judiciais</t>
  </si>
  <si>
    <t>Repasse Via Regularização de Despesas.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</si>
  <si>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</si>
  <si>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</si>
  <si>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</si>
  <si>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</si>
  <si>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</si>
  <si>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</si>
  <si>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</si>
  <si>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>Período da APLICAÇÃO da Glosa (mês/ano)-</t>
  </si>
  <si>
    <t>Área Responsável</t>
  </si>
  <si>
    <t>Valor provisionado para ajuste posterior</t>
  </si>
  <si>
    <t>3.3.50.85.02</t>
  </si>
  <si>
    <t>jan25</t>
  </si>
  <si>
    <t>SES/CGC/SUPECC-19837.</t>
  </si>
  <si>
    <t>fev25</t>
  </si>
  <si>
    <t>Total Geral</t>
  </si>
  <si>
    <t>Nota Explicativa:</t>
  </si>
  <si>
    <t>Valor Estimado no Contrato de Gestão = Custeio (R$ 17.683095,60) + Residência Médica Jan e Fev/25 (R$ 167.723,57) + Servidor Cedido (R$ 59.841,36) + 11º Apostilamento Jan/25 (R$ 313.101,72) / 12º Apostilamento Fev/25 (R$ 322.154,73).
1. Valor Mensal Estimado no Contrato de Gestão - Custeio = Custeio (R$ 17.683095,60) + Gratificação de CLT + Custeio Diverso Previstos no contrato (R$ 79.031,99) p/ Jan e Fev/25 + 11º Apostilamento Jan/25 (R$ 313.101,72) / 12º Apostilamento Fev/25 (R$ 322.154,73).
3. Valor informado pela área técnica - GEFIN SEI Nº 202500010016855.
4. Valor Provisionado conforme Solicitação de Liquidação e Pagamento: JAN/25 parcial 69061963 ; FEV/25 parcial SEI Nº 69920996</t>
  </si>
  <si>
    <r>
      <t xml:space="preserve">Conforme diretrizes descritas no Despacho 2688 (SEI Nº 65101374), Processo SEI Nº 202400010067105, o valor dos Servidores Cedidos, Auxílio Moradia, Bolsa de Residência médica e Gratificação de Servidores Estatutários serão apenas de caráter informativo, pois são </t>
    </r>
    <r>
      <rPr>
        <b/>
        <sz val="10"/>
        <color theme="1"/>
        <rFont val="Liberation Sans"/>
      </rPr>
      <t>pagos diretamente pelo GGP da SES/GO</t>
    </r>
    <r>
      <rPr>
        <sz val="11"/>
        <color rgb="FF000000"/>
        <rFont val="Calibri"/>
        <family val="2"/>
      </rPr>
      <t>. Segue:
Servidor Cedido - Processo SEI Nº 202100010024770 Referência: janeiro/2025 - Valor: R$ 71.751,66; Despacho 1181/25, planilha SEI Nº 70302207
Bolsa de Residentes + Auxílio Moradia - Processo SEI Nº 202100010024770 Referência: janeiro/2025 - Valor: R$ 112.342,72; planilha SEI Nº 70302222</t>
    </r>
  </si>
  <si>
    <r>
      <t>8</t>
    </r>
    <r>
      <rPr>
        <sz val="11"/>
        <color rgb="FF000000"/>
        <rFont val="Calibri"/>
        <family val="2"/>
      </rPr>
      <t>. Pagamentos (repasses –</t>
    </r>
    <r>
      <rPr>
        <b/>
        <sz val="11"/>
        <color rgb="FF000000"/>
        <rFont val="Calibri"/>
        <family val="2"/>
      </rPr>
      <t xml:space="preserve"> Restos a Pagar)
</t>
    </r>
    <r>
      <rPr>
        <sz val="11"/>
        <color rgb="FF000000"/>
        <rFont val="Calibri"/>
        <family val="2"/>
      </rPr>
      <t xml:space="preserve">- PAGO em </t>
    </r>
    <r>
      <rPr>
        <b/>
        <sz val="11"/>
        <color rgb="FF000000"/>
        <rFont val="Calibri"/>
        <family val="2"/>
      </rPr>
      <t>JAN/25</t>
    </r>
    <r>
      <rPr>
        <sz val="11"/>
        <color rgb="FF000000"/>
        <rFont val="Calibri"/>
        <family val="2"/>
      </rPr>
      <t xml:space="preserve"> - Repasse referente ao Custeio - Valor total = </t>
    </r>
    <r>
      <rPr>
        <b/>
        <sz val="11"/>
        <color rgb="FF000000"/>
        <rFont val="Calibri"/>
        <family val="2"/>
      </rPr>
      <t>R$ 77.366,88</t>
    </r>
    <r>
      <rPr>
        <sz val="11"/>
        <color rgb="FF000000"/>
        <rFont val="Calibri"/>
        <family val="2"/>
      </rPr>
      <t>, sendo: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Referência: dezembro/2024 Ordem de Pagamento 2024.2850.237.00035.001 R$ 56.445,28 Custeio consolidado Dez24 Quitado em 16/01/25 Siofinet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Referência: dezembro/2024 Ordem de Pagamento 2024.2850.184.00036.006 R$ 20.921,60 residência médica(custeio diverso e gratificação preceptores) Dez24 Quitado em 09/01/25 Siofinet</t>
    </r>
  </si>
  <si>
    <r>
      <t>9</t>
    </r>
    <r>
      <rPr>
        <sz val="11"/>
        <color rgb="FF000000"/>
        <rFont val="Calibri"/>
        <family val="2"/>
      </rPr>
      <t>. Pagamentos de Despesas de Exercícios Anteriores -</t>
    </r>
    <r>
      <rPr>
        <b/>
        <sz val="11"/>
        <color rgb="FF000000"/>
        <rFont val="Calibri"/>
        <family val="2"/>
      </rPr>
      <t xml:space="preserve"> DEA
</t>
    </r>
    <r>
      <rPr>
        <sz val="11"/>
        <color rgb="FF000000"/>
        <rFont val="Calibri"/>
        <family val="2"/>
      </rPr>
      <t>- PAGO em</t>
    </r>
    <r>
      <rPr>
        <b/>
        <sz val="11"/>
        <color rgb="FF000000"/>
        <rFont val="Calibri"/>
        <family val="2"/>
      </rPr>
      <t xml:space="preserve"> JAN/25</t>
    </r>
    <r>
      <rPr>
        <sz val="11"/>
        <color rgb="FF000000"/>
        <rFont val="Calibri"/>
        <family val="2"/>
      </rPr>
      <t xml:space="preserve"> - 10º apostilamento Dez24 </t>
    </r>
    <r>
      <rPr>
        <b/>
        <sz val="11"/>
        <color rgb="FF000000"/>
        <rFont val="Calibri"/>
        <family val="2"/>
      </rPr>
      <t>R$ 317.094,85</t>
    </r>
    <r>
      <rPr>
        <sz val="11"/>
        <color rgb="FF000000"/>
        <rFont val="Calibri"/>
        <family val="2"/>
      </rPr>
      <t xml:space="preserve"> Empenho 2025.2850.070.00003 - Ordem de pagamento 2025.2850.070.00003.001 Siofinet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- PAGO em</t>
    </r>
    <r>
      <rPr>
        <b/>
        <sz val="11"/>
        <color rgb="FF000000"/>
        <rFont val="Calibri"/>
        <family val="2"/>
      </rPr>
      <t xml:space="preserve"> FEV/25</t>
    </r>
    <r>
      <rPr>
        <sz val="11"/>
        <color rgb="FF000000"/>
        <rFont val="Calibri"/>
        <family val="2"/>
      </rPr>
      <t xml:space="preserve"> Valor total = </t>
    </r>
    <r>
      <rPr>
        <b/>
        <sz val="11"/>
        <color rgb="FF000000"/>
        <rFont val="Calibri"/>
        <family val="2"/>
      </rPr>
      <t>R$ 829.514,34</t>
    </r>
    <r>
      <rPr>
        <sz val="11"/>
        <color rgb="FF000000"/>
        <rFont val="Calibri"/>
        <family val="2"/>
      </rPr>
      <t xml:space="preserve"> sendo: - Fundo Rescisório Dez/24 R$ 201.460,41 Empenho 2025.2850.066.00058 - Ordem de pagamento 2025.2850.066.00058.001 Siofinet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- Custeio consolidado Dez/24 R$ 628.053,93 Empenho 2025.2850.066.00058 - Ordem de pagamento 2025.2850.066.00058.002 Siofinet</t>
    </r>
  </si>
  <si>
    <t>Demonstrativo de investimento repassados no período de janeiro e fevereiro/2025</t>
  </si>
  <si>
    <t>Data de Pagto</t>
  </si>
  <si>
    <t>Dot.Emp.Op</t>
  </si>
  <si>
    <t>Grupo</t>
  </si>
  <si>
    <t>Fonte</t>
  </si>
  <si>
    <t>Natureza</t>
  </si>
  <si>
    <t>Observação</t>
  </si>
  <si>
    <t>Valor Pago</t>
  </si>
  <si>
    <t>2025.2850.161.00023.001</t>
  </si>
  <si>
    <t>4.4.50.42.05</t>
  </si>
  <si>
    <t>Aquisição de 03 (três) Chiller (URL) 240 TR</t>
  </si>
  <si>
    <t>R$ 6.200.00,00</t>
  </si>
  <si>
    <t>Total Geral CRER</t>
  </si>
  <si>
    <t>Fonte: Contratos de Gestão e Aditivos contidos no processo e Portal Transparência: saude.go.gov.br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</si>
</sst>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[$R$-416]&quot; &quot;#,##0.00;[Red]&quot;-&quot;[$R$-416]&quot; &quot;#,##0.00"/>
    <numFmt numFmtId="166" formatCode="&quot; &quot;* #,##0.00&quot; &quot;;&quot;-&quot;* #,##0.00&quot; &quot;;&quot; &quot;* &quot;-&quot;00&quot; &quot;;&quot; &quot;@&quot; &quot;"/>
    <numFmt numFmtId="167" formatCode="&quot;R$ &quot;#,##0.00;[Red]&quot;-R$ &quot;#,##0.00"/>
  </numFmts>
  <fonts count="24">
    <font>
      <sz val="10"/>
      <color theme="1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20"/>
      <color rgb="FFFFFFFF"/>
      <name val="Arial"/>
      <family val="2"/>
    </font>
    <font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theme="1"/>
      <name val="Liberation Sans"/>
      <family val="2"/>
    </font>
    <font>
      <sz val="10"/>
      <color rgb="FFFFFFFF"/>
      <name val="Calibri"/>
      <family val="2"/>
    </font>
    <font>
      <b/>
      <sz val="10"/>
      <color theme="1"/>
      <name val="Liberation Sans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27622"/>
        <bgColor rgb="FF127622"/>
      </patternFill>
    </fill>
    <fill>
      <patternFill patternType="solid">
        <fgColor rgb="FFAFD095"/>
        <bgColor rgb="FFAFD095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8" borderId="0" applyNumberFormat="0" applyBorder="0" applyProtection="0"/>
    <xf numFmtId="0" fontId="1" fillId="0" borderId="0" applyNumberFormat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166" fontId="1" fillId="0" borderId="0" applyBorder="0" applyProtection="0"/>
    <xf numFmtId="0" fontId="4" fillId="0" borderId="0" applyNumberFormat="0" applyFill="0" applyBorder="0" applyProtection="0"/>
  </cellStyleXfs>
  <cellXfs count="88">
    <xf numFmtId="0" fontId="0" fillId="0" borderId="0" xfId="0"/>
    <xf numFmtId="0" fontId="1" fillId="0" borderId="0" xfId="6"/>
    <xf numFmtId="0" fontId="15" fillId="0" borderId="0" xfId="6" applyFont="1" applyAlignment="1" applyProtection="1"/>
    <xf numFmtId="0" fontId="16" fillId="0" borderId="0" xfId="6" applyFont="1" applyAlignment="1" applyProtection="1">
      <alignment horizontal="center"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Alignment="1" applyProtection="1"/>
    <xf numFmtId="0" fontId="1" fillId="0" borderId="0" xfId="6" applyAlignment="1" applyProtection="1"/>
    <xf numFmtId="0" fontId="1" fillId="0" borderId="0" xfId="6" applyAlignment="1" applyProtection="1">
      <alignment horizontal="center" vertical="center"/>
    </xf>
    <xf numFmtId="0" fontId="1" fillId="0" borderId="4" xfId="6" applyBorder="1" applyAlignment="1" applyProtection="1">
      <alignment wrapText="1"/>
    </xf>
    <xf numFmtId="0" fontId="1" fillId="0" borderId="4" xfId="6" applyBorder="1" applyAlignment="1" applyProtection="1">
      <alignment horizontal="center" vertical="center" wrapText="1"/>
    </xf>
    <xf numFmtId="0" fontId="18" fillId="9" borderId="7" xfId="6" applyFont="1" applyFill="1" applyBorder="1" applyAlignment="1" applyProtection="1">
      <alignment horizontal="center" vertical="center" wrapText="1"/>
    </xf>
    <xf numFmtId="0" fontId="15" fillId="0" borderId="0" xfId="6" applyFont="1" applyAlignment="1" applyProtection="1">
      <alignment horizontal="center" vertical="center"/>
    </xf>
    <xf numFmtId="0" fontId="19" fillId="10" borderId="12" xfId="6" applyFont="1" applyFill="1" applyBorder="1" applyAlignment="1" applyProtection="1">
      <alignment horizontal="center" vertical="center" wrapText="1"/>
    </xf>
    <xf numFmtId="0" fontId="19" fillId="10" borderId="13" xfId="6" applyFont="1" applyFill="1" applyBorder="1" applyAlignment="1" applyProtection="1">
      <alignment horizontal="center" vertical="center" wrapText="1"/>
    </xf>
    <xf numFmtId="0" fontId="15" fillId="0" borderId="0" xfId="6" applyFont="1" applyAlignment="1" applyProtection="1">
      <alignment vertical="center"/>
    </xf>
    <xf numFmtId="0" fontId="15" fillId="0" borderId="0" xfId="6" applyFont="1" applyAlignment="1" applyProtection="1">
      <alignment horizontal="center" vertical="center" wrapText="1"/>
    </xf>
    <xf numFmtId="17" fontId="16" fillId="0" borderId="12" xfId="6" applyNumberFormat="1" applyFont="1" applyBorder="1" applyAlignment="1" applyProtection="1">
      <alignment horizontal="center" vertical="center" wrapText="1"/>
    </xf>
    <xf numFmtId="4" fontId="1" fillId="0" borderId="12" xfId="6" applyNumberFormat="1" applyFont="1" applyBorder="1" applyAlignment="1" applyProtection="1">
      <alignment horizontal="center" vertical="center" wrapText="1"/>
    </xf>
    <xf numFmtId="166" fontId="16" fillId="0" borderId="12" xfId="6" applyNumberFormat="1" applyFont="1" applyBorder="1" applyAlignment="1" applyProtection="1">
      <alignment horizontal="center" vertical="center" wrapText="1"/>
    </xf>
    <xf numFmtId="4" fontId="16" fillId="0" borderId="12" xfId="6" applyNumberFormat="1" applyFont="1" applyBorder="1" applyAlignment="1" applyProtection="1">
      <alignment horizontal="center" vertical="center" wrapText="1"/>
    </xf>
    <xf numFmtId="0" fontId="16" fillId="0" borderId="12" xfId="6" applyFont="1" applyBorder="1" applyAlignment="1" applyProtection="1">
      <alignment horizontal="center" vertical="center" wrapText="1"/>
    </xf>
    <xf numFmtId="166" fontId="15" fillId="0" borderId="0" xfId="6" applyNumberFormat="1" applyFont="1" applyAlignment="1" applyProtection="1">
      <alignment horizontal="center" vertical="center"/>
    </xf>
    <xf numFmtId="4" fontId="1" fillId="0" borderId="0" xfId="6" applyNumberFormat="1" applyFont="1" applyAlignment="1" applyProtection="1">
      <alignment horizontal="center" vertical="center" wrapText="1"/>
    </xf>
    <xf numFmtId="4" fontId="1" fillId="0" borderId="12" xfId="6" applyNumberFormat="1" applyFont="1" applyBorder="1" applyAlignment="1" applyProtection="1">
      <alignment horizontal="center" wrapText="1"/>
    </xf>
    <xf numFmtId="4" fontId="1" fillId="0" borderId="0" xfId="6" applyNumberFormat="1" applyFont="1" applyAlignment="1" applyProtection="1">
      <alignment horizontal="center" wrapText="1"/>
    </xf>
    <xf numFmtId="0" fontId="16" fillId="11" borderId="12" xfId="6" applyFont="1" applyFill="1" applyBorder="1" applyAlignment="1" applyProtection="1">
      <alignment horizontal="center" vertical="center" wrapText="1"/>
    </xf>
    <xf numFmtId="166" fontId="19" fillId="11" borderId="14" xfId="6" applyNumberFormat="1" applyFont="1" applyFill="1" applyBorder="1" applyAlignment="1" applyProtection="1">
      <alignment horizontal="center" vertical="center" wrapText="1"/>
    </xf>
    <xf numFmtId="166" fontId="19" fillId="11" borderId="14" xfId="6" applyNumberFormat="1" applyFont="1" applyFill="1" applyBorder="1" applyAlignment="1" applyProtection="1">
      <alignment vertical="center" wrapText="1"/>
    </xf>
    <xf numFmtId="0" fontId="16" fillId="0" borderId="0" xfId="6" applyFont="1" applyAlignment="1" applyProtection="1">
      <alignment wrapText="1"/>
    </xf>
    <xf numFmtId="166" fontId="16" fillId="0" borderId="0" xfId="6" applyNumberFormat="1" applyFont="1" applyAlignment="1" applyProtection="1">
      <alignment horizontal="center" wrapText="1"/>
    </xf>
    <xf numFmtId="0" fontId="16" fillId="0" borderId="0" xfId="6" applyFont="1" applyAlignment="1" applyProtection="1">
      <alignment horizontal="center" wrapText="1"/>
    </xf>
    <xf numFmtId="4" fontId="1" fillId="0" borderId="0" xfId="6" applyNumberFormat="1" applyAlignment="1" applyProtection="1"/>
    <xf numFmtId="167" fontId="16" fillId="0" borderId="0" xfId="6" applyNumberFormat="1" applyFont="1" applyAlignment="1" applyProtection="1">
      <alignment wrapText="1"/>
    </xf>
    <xf numFmtId="167" fontId="16" fillId="0" borderId="0" xfId="6" applyNumberFormat="1" applyFont="1" applyAlignment="1" applyProtection="1">
      <alignment horizontal="center" vertical="center" wrapText="1"/>
    </xf>
    <xf numFmtId="166" fontId="16" fillId="0" borderId="0" xfId="6" applyNumberFormat="1" applyFont="1" applyAlignment="1" applyProtection="1">
      <alignment wrapText="1"/>
    </xf>
    <xf numFmtId="4" fontId="16" fillId="0" borderId="0" xfId="6" applyNumberFormat="1" applyFont="1" applyAlignment="1" applyProtection="1">
      <alignment wrapText="1"/>
    </xf>
    <xf numFmtId="17" fontId="16" fillId="0" borderId="0" xfId="6" applyNumberFormat="1" applyFont="1" applyAlignment="1" applyProtection="1">
      <alignment wrapText="1"/>
    </xf>
    <xf numFmtId="17" fontId="1" fillId="0" borderId="0" xfId="6" applyNumberFormat="1" applyAlignment="1" applyProtection="1"/>
    <xf numFmtId="4" fontId="1" fillId="0" borderId="12" xfId="15" applyNumberFormat="1" applyFont="1" applyBorder="1" applyAlignment="1" applyProtection="1">
      <alignment vertical="center"/>
    </xf>
    <xf numFmtId="0" fontId="1" fillId="0" borderId="12" xfId="6" applyFont="1" applyBorder="1" applyAlignment="1" applyProtection="1">
      <alignment horizontal="center" vertical="center" wrapText="1"/>
    </xf>
    <xf numFmtId="164" fontId="1" fillId="0" borderId="12" xfId="6" applyNumberFormat="1" applyFont="1" applyBorder="1" applyAlignment="1" applyProtection="1">
      <alignment horizontal="center" vertical="center" wrapText="1"/>
    </xf>
    <xf numFmtId="17" fontId="21" fillId="0" borderId="0" xfId="6" applyNumberFormat="1" applyFont="1" applyBorder="1" applyAlignment="1" applyProtection="1">
      <alignment horizontal="left" vertical="top" wrapText="1"/>
    </xf>
    <xf numFmtId="4" fontId="16" fillId="0" borderId="0" xfId="6" applyNumberFormat="1" applyFont="1" applyAlignment="1" applyProtection="1">
      <alignment vertical="center" wrapText="1"/>
    </xf>
    <xf numFmtId="4" fontId="19" fillId="12" borderId="12" xfId="6" applyNumberFormat="1" applyFont="1" applyFill="1" applyBorder="1" applyAlignment="1" applyProtection="1">
      <alignment vertical="center" wrapText="1"/>
    </xf>
    <xf numFmtId="0" fontId="16" fillId="12" borderId="12" xfId="6" applyFont="1" applyFill="1" applyBorder="1" applyAlignment="1" applyProtection="1">
      <alignment horizontal="center" vertical="center" wrapText="1"/>
    </xf>
    <xf numFmtId="0" fontId="16" fillId="12" borderId="12" xfId="6" applyFont="1" applyFill="1" applyBorder="1" applyAlignment="1" applyProtection="1">
      <alignment vertical="center" wrapText="1"/>
    </xf>
    <xf numFmtId="0" fontId="16" fillId="0" borderId="0" xfId="6" applyFont="1" applyAlignment="1" applyProtection="1">
      <alignment vertical="center" wrapText="1"/>
    </xf>
    <xf numFmtId="0" fontId="16" fillId="0" borderId="0" xfId="6" applyFont="1" applyAlignment="1" applyProtection="1">
      <alignment horizontal="center" vertical="center" wrapText="1"/>
    </xf>
    <xf numFmtId="0" fontId="16" fillId="0" borderId="0" xfId="6" applyFont="1" applyBorder="1" applyAlignment="1" applyProtection="1">
      <alignment wrapText="1"/>
    </xf>
    <xf numFmtId="0" fontId="16" fillId="0" borderId="0" xfId="6" applyFont="1" applyAlignment="1" applyProtection="1">
      <alignment vertical="top" wrapText="1"/>
    </xf>
    <xf numFmtId="0" fontId="2" fillId="10" borderId="12" xfId="6" applyFont="1" applyFill="1" applyBorder="1" applyAlignment="1" applyProtection="1">
      <alignment horizontal="center" vertical="center" wrapText="1"/>
    </xf>
    <xf numFmtId="0" fontId="2" fillId="10" borderId="12" xfId="6" applyFont="1" applyFill="1" applyBorder="1" applyAlignment="1" applyProtection="1">
      <alignment horizontal="center" vertical="center"/>
    </xf>
    <xf numFmtId="165" fontId="1" fillId="0" borderId="12" xfId="6" applyNumberFormat="1" applyFont="1" applyBorder="1" applyAlignment="1" applyProtection="1">
      <alignment horizontal="center" vertical="center" wrapText="1"/>
    </xf>
    <xf numFmtId="0" fontId="16" fillId="0" borderId="12" xfId="6" applyFont="1" applyBorder="1" applyAlignment="1" applyProtection="1">
      <alignment wrapText="1"/>
    </xf>
    <xf numFmtId="0" fontId="16" fillId="0" borderId="12" xfId="6" applyFont="1" applyBorder="1" applyAlignment="1" applyProtection="1">
      <alignment horizontal="center" wrapText="1"/>
    </xf>
    <xf numFmtId="165" fontId="2" fillId="0" borderId="12" xfId="6" applyNumberFormat="1" applyFont="1" applyBorder="1" applyAlignment="1" applyProtection="1">
      <alignment horizontal="center" vertical="center" wrapText="1"/>
    </xf>
    <xf numFmtId="0" fontId="23" fillId="0" borderId="0" xfId="6" applyFont="1" applyAlignment="1" applyProtection="1">
      <alignment wrapText="1"/>
    </xf>
    <xf numFmtId="0" fontId="23" fillId="0" borderId="0" xfId="6" applyFont="1" applyAlignment="1" applyProtection="1">
      <alignment horizontal="center" wrapText="1"/>
    </xf>
    <xf numFmtId="0" fontId="23" fillId="0" borderId="0" xfId="6" applyFont="1" applyAlignment="1" applyProtection="1">
      <alignment horizontal="center" vertical="center" wrapText="1"/>
    </xf>
    <xf numFmtId="0" fontId="1" fillId="0" borderId="0" xfId="6" applyAlignment="1" applyProtection="1">
      <alignment horizontal="center"/>
    </xf>
    <xf numFmtId="0" fontId="14" fillId="9" borderId="2" xfId="6" applyFont="1" applyFill="1" applyBorder="1" applyAlignment="1" applyProtection="1">
      <alignment horizontal="center" vertical="center"/>
    </xf>
    <xf numFmtId="0" fontId="17" fillId="9" borderId="2" xfId="6" applyFont="1" applyFill="1" applyBorder="1" applyAlignment="1" applyProtection="1">
      <alignment horizontal="center" vertical="center"/>
    </xf>
    <xf numFmtId="0" fontId="3" fillId="9" borderId="2" xfId="6" applyFont="1" applyFill="1" applyBorder="1" applyAlignment="1" applyProtection="1">
      <alignment horizontal="left" vertical="center"/>
    </xf>
    <xf numFmtId="0" fontId="2" fillId="0" borderId="0" xfId="6" applyFont="1" applyFill="1" applyBorder="1" applyAlignment="1" applyProtection="1">
      <alignment horizontal="left" vertical="center"/>
    </xf>
    <xf numFmtId="0" fontId="0" fillId="0" borderId="0" xfId="0" applyFill="1" applyBorder="1"/>
    <xf numFmtId="0" fontId="3" fillId="9" borderId="3" xfId="6" applyFont="1" applyFill="1" applyBorder="1" applyAlignment="1" applyProtection="1">
      <alignment vertical="center" wrapText="1"/>
    </xf>
    <xf numFmtId="0" fontId="0" fillId="0" borderId="4" xfId="0" applyFill="1" applyBorder="1"/>
    <xf numFmtId="0" fontId="16" fillId="0" borderId="5" xfId="6" applyFont="1" applyFill="1" applyBorder="1" applyAlignment="1" applyProtection="1">
      <alignment horizontal="right" vertical="center" wrapText="1"/>
    </xf>
    <xf numFmtId="0" fontId="18" fillId="9" borderId="6" xfId="6" applyFont="1" applyFill="1" applyBorder="1" applyAlignment="1" applyProtection="1">
      <alignment horizontal="center" vertical="center" wrapText="1"/>
    </xf>
    <xf numFmtId="0" fontId="18" fillId="9" borderId="8" xfId="6" applyFont="1" applyFill="1" applyBorder="1" applyAlignment="1" applyProtection="1">
      <alignment horizontal="center" vertical="center" wrapText="1"/>
    </xf>
    <xf numFmtId="0" fontId="18" fillId="9" borderId="9" xfId="6" applyFont="1" applyFill="1" applyBorder="1" applyAlignment="1" applyProtection="1">
      <alignment horizontal="center" vertical="center" wrapText="1"/>
    </xf>
    <xf numFmtId="0" fontId="19" fillId="10" borderId="10" xfId="6" applyFont="1" applyFill="1" applyBorder="1" applyAlignment="1" applyProtection="1">
      <alignment horizontal="center" vertical="center" wrapText="1"/>
    </xf>
    <xf numFmtId="0" fontId="19" fillId="10" borderId="11" xfId="6" applyFont="1" applyFill="1" applyBorder="1" applyAlignment="1" applyProtection="1">
      <alignment horizontal="center" vertical="center" wrapText="1"/>
    </xf>
    <xf numFmtId="0" fontId="18" fillId="9" borderId="12" xfId="6" applyFont="1" applyFill="1" applyBorder="1" applyAlignment="1" applyProtection="1">
      <alignment horizontal="center" vertical="center" wrapText="1"/>
    </xf>
    <xf numFmtId="0" fontId="19" fillId="10" borderId="12" xfId="6" applyFont="1" applyFill="1" applyBorder="1" applyAlignment="1" applyProtection="1">
      <alignment horizontal="center" vertical="center" wrapText="1"/>
    </xf>
    <xf numFmtId="0" fontId="16" fillId="0" borderId="12" xfId="6" applyFont="1" applyFill="1" applyBorder="1" applyAlignment="1" applyProtection="1">
      <alignment horizontal="left" vertical="center" wrapText="1"/>
    </xf>
    <xf numFmtId="0" fontId="1" fillId="0" borderId="12" xfId="6" applyFont="1" applyFill="1" applyBorder="1" applyAlignment="1" applyProtection="1">
      <alignment vertical="center" wrapText="1"/>
    </xf>
    <xf numFmtId="0" fontId="19" fillId="12" borderId="12" xfId="6" applyFont="1" applyFill="1" applyBorder="1" applyAlignment="1" applyProtection="1">
      <alignment vertical="center" wrapText="1"/>
    </xf>
    <xf numFmtId="0" fontId="2" fillId="0" borderId="0" xfId="6" applyFont="1" applyFill="1" applyBorder="1" applyAlignment="1" applyProtection="1">
      <alignment wrapText="1"/>
    </xf>
    <xf numFmtId="0" fontId="1" fillId="0" borderId="12" xfId="6" applyFont="1" applyFill="1" applyBorder="1" applyAlignment="1" applyProtection="1">
      <alignment wrapText="1"/>
    </xf>
    <xf numFmtId="0" fontId="2" fillId="0" borderId="12" xfId="6" applyFont="1" applyFill="1" applyBorder="1" applyAlignment="1" applyProtection="1">
      <alignment wrapText="1"/>
    </xf>
    <xf numFmtId="0" fontId="19" fillId="9" borderId="12" xfId="6" applyFont="1" applyFill="1" applyBorder="1" applyAlignment="1" applyProtection="1">
      <alignment horizontal="center" vertical="center" wrapText="1"/>
    </xf>
    <xf numFmtId="0" fontId="2" fillId="10" borderId="12" xfId="6" applyFont="1" applyFill="1" applyBorder="1" applyAlignment="1" applyProtection="1">
      <alignment horizontal="center" vertical="center" wrapText="1"/>
    </xf>
    <xf numFmtId="0" fontId="19" fillId="0" borderId="12" xfId="6" applyFont="1" applyFill="1" applyBorder="1" applyAlignment="1" applyProtection="1">
      <alignment horizontal="center" vertical="center" wrapText="1"/>
    </xf>
    <xf numFmtId="0" fontId="1" fillId="0" borderId="12" xfId="6" applyFont="1" applyFill="1" applyBorder="1" applyAlignment="1" applyProtection="1">
      <alignment horizontal="center" vertical="center" wrapText="1"/>
    </xf>
    <xf numFmtId="0" fontId="0" fillId="0" borderId="12" xfId="0" applyFill="1" applyBorder="1"/>
    <xf numFmtId="0" fontId="2" fillId="0" borderId="12" xfId="6" applyFont="1" applyFill="1" applyBorder="1" applyAlignment="1" applyProtection="1">
      <alignment horizontal="right" vertical="center" wrapText="1"/>
    </xf>
    <xf numFmtId="0" fontId="1" fillId="0" borderId="0" xfId="6" applyFont="1" applyFill="1" applyBorder="1" applyAlignment="1" applyProtection="1">
      <alignment wrapText="1"/>
    </xf>
  </cellXfs>
  <cellStyles count="22">
    <cellStyle name="Accent" xfId="1" xr:uid="{190ED985-CA4E-4042-B4CC-03FDA2CA94D0}"/>
    <cellStyle name="Accent 1" xfId="2" xr:uid="{36D01D0B-511E-43C7-B375-BCCA00642E15}"/>
    <cellStyle name="Accent 2" xfId="3" xr:uid="{3698A0C4-3919-447E-98B7-15D5C3979E8B}"/>
    <cellStyle name="Accent 3" xfId="4" xr:uid="{AC2210AA-EC92-4EBE-9001-BECD2026ED1B}"/>
    <cellStyle name="Bad" xfId="5" xr:uid="{C728001C-885D-4FA5-901A-08424DB828C0}"/>
    <cellStyle name="Default" xfId="6" xr:uid="{9E127122-1A96-4D5E-A8F2-13736FB822FC}"/>
    <cellStyle name="Error" xfId="7" xr:uid="{D4441920-9050-41B8-BF8C-7905E5D1D391}"/>
    <cellStyle name="Footnote" xfId="8" xr:uid="{873B2FBA-3004-44BC-9055-B48EC440BBDD}"/>
    <cellStyle name="Good" xfId="9" xr:uid="{B110032B-9D06-4CFE-9216-51F571BE64AA}"/>
    <cellStyle name="Heading" xfId="10" xr:uid="{32C1E1B6-3261-4E07-8BA8-43951EDDC9D8}"/>
    <cellStyle name="Heading 1" xfId="11" xr:uid="{FB924D75-B6FE-468F-842C-8791A86829AC}"/>
    <cellStyle name="Heading 2" xfId="12" xr:uid="{8DE24E32-9CDC-4F41-A33B-7D42D6B12277}"/>
    <cellStyle name="Hyperlink" xfId="13" xr:uid="{64348BD5-27E3-4919-B1AB-4586F74B28AF}"/>
    <cellStyle name="Neutral" xfId="14" xr:uid="{F6905483-748E-4AA9-8B16-FB3BB32FC6B6}"/>
    <cellStyle name="Normal" xfId="0" builtinId="0" customBuiltin="1"/>
    <cellStyle name="Normal 65" xfId="15" xr:uid="{1C74E77A-1AF0-4529-8C96-3168ADFF5958}"/>
    <cellStyle name="Note" xfId="16" xr:uid="{BD44AD61-7B38-47A6-846C-0BB946D0E01E}"/>
    <cellStyle name="Result" xfId="17" xr:uid="{F97F7178-9C0D-4502-B9FA-BFF48FE31D71}"/>
    <cellStyle name="Status" xfId="18" xr:uid="{F1843516-434E-440E-AE0C-1D439CF7E5E9}"/>
    <cellStyle name="Text" xfId="19" xr:uid="{ED512184-0166-495D-B18E-C830845E38CB}"/>
    <cellStyle name="Vírgula 44" xfId="20" xr:uid="{1ADD619D-7D79-4612-943A-06618D70CC51}"/>
    <cellStyle name="Warning" xfId="21" xr:uid="{0F1CCFCB-0757-495E-9BDB-B0A2705AA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7AE4-85F0-4BDC-AA58-A95FE7FFEE55}">
  <sheetPr>
    <tabColor rgb="FF92D050"/>
    <pageSetUpPr fitToPage="1"/>
  </sheetPr>
  <dimension ref="A1:Z75"/>
  <sheetViews>
    <sheetView tabSelected="1" workbookViewId="0"/>
  </sheetViews>
  <sheetFormatPr defaultColWidth="8.81640625" defaultRowHeight="13.75"/>
  <cols>
    <col min="1" max="1" width="8.81640625" style="1" customWidth="1"/>
    <col min="2" max="2" width="12.08984375" style="6" customWidth="1"/>
    <col min="3" max="3" width="16.7265625" style="6" customWidth="1"/>
    <col min="4" max="7" width="15.08984375" style="6" customWidth="1"/>
    <col min="8" max="8" width="15.08984375" style="59" customWidth="1"/>
    <col min="9" max="9" width="21.1796875" style="59" customWidth="1"/>
    <col min="10" max="10" width="14.26953125" style="6" customWidth="1"/>
    <col min="11" max="11" width="13.81640625" style="6" customWidth="1"/>
    <col min="12" max="12" width="15.7265625" style="6" customWidth="1"/>
    <col min="13" max="13" width="20.6328125" style="6" customWidth="1"/>
    <col min="14" max="14" width="13.26953125" style="6" customWidth="1"/>
    <col min="15" max="15" width="18.1796875" style="6" customWidth="1"/>
    <col min="16" max="16" width="12.36328125" style="6" customWidth="1"/>
    <col min="17" max="17" width="16.26953125" style="6" customWidth="1"/>
    <col min="18" max="18" width="13.7265625" style="6" customWidth="1"/>
    <col min="19" max="19" width="16.453125" style="7" customWidth="1"/>
    <col min="20" max="20" width="13.26953125" style="6" customWidth="1"/>
    <col min="21" max="21" width="15.26953125" style="6" customWidth="1"/>
    <col min="22" max="22" width="17.7265625" style="6" customWidth="1"/>
    <col min="23" max="23" width="20.36328125" style="6" customWidth="1"/>
    <col min="24" max="24" width="16.453125" style="2" customWidth="1"/>
    <col min="25" max="25" width="17.90625" style="2" customWidth="1"/>
    <col min="26" max="26" width="8.81640625" style="2" customWidth="1"/>
    <col min="27" max="27" width="8.81640625" style="1" customWidth="1"/>
    <col min="28" max="16384" width="8.81640625" style="1"/>
  </cols>
  <sheetData>
    <row r="1" spans="2:23" ht="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2:23" ht="14.5">
      <c r="B2" s="3"/>
      <c r="C2" s="4"/>
      <c r="D2" s="4"/>
      <c r="E2" s="4"/>
      <c r="F2" s="4"/>
      <c r="G2" s="4"/>
      <c r="H2" s="3"/>
      <c r="I2" s="3"/>
      <c r="J2" s="4"/>
      <c r="K2" s="4"/>
      <c r="L2" s="4"/>
      <c r="M2" s="4"/>
      <c r="N2" s="4"/>
      <c r="O2" s="4"/>
      <c r="P2" s="5"/>
      <c r="Q2" s="5"/>
      <c r="R2" s="5"/>
      <c r="S2" s="3"/>
      <c r="T2" s="5"/>
      <c r="U2" s="5"/>
      <c r="V2" s="5"/>
      <c r="W2" s="5"/>
    </row>
    <row r="3" spans="2:23" ht="15.5"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2:23" ht="14.5">
      <c r="B4" s="3"/>
      <c r="C4" s="4"/>
      <c r="D4" s="4"/>
      <c r="E4" s="4"/>
      <c r="F4" s="4"/>
      <c r="G4" s="4"/>
      <c r="H4" s="3"/>
      <c r="I4" s="3"/>
      <c r="J4" s="4"/>
      <c r="K4" s="4"/>
      <c r="L4" s="4"/>
      <c r="M4" s="4"/>
      <c r="N4" s="4"/>
      <c r="O4" s="4"/>
      <c r="P4" s="5"/>
      <c r="Q4" s="5"/>
      <c r="R4" s="5"/>
      <c r="S4" s="3"/>
      <c r="T4" s="5"/>
      <c r="U4" s="5"/>
      <c r="V4" s="5"/>
      <c r="W4" s="5"/>
    </row>
    <row r="5" spans="2:23" ht="19.5" customHeight="1">
      <c r="B5" s="62" t="s">
        <v>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2:23" ht="19.5" customHeight="1">
      <c r="B6" s="63" t="s">
        <v>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2:23" ht="19.5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23" ht="19.5" customHeight="1">
      <c r="B8" s="62" t="s">
        <v>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2:23" ht="19.5" customHeight="1">
      <c r="B9" s="63" t="s">
        <v>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2:23" ht="19.5" customHeight="1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23" ht="19.5" customHeight="1"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2:23" ht="19.5" customHeight="1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23" ht="19.5" customHeight="1">
      <c r="B13" s="65" t="s">
        <v>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2:23" ht="19.5" customHeight="1">
      <c r="B14" s="65" t="s">
        <v>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2:23" ht="19.5" customHeight="1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8"/>
      <c r="R15" s="8"/>
      <c r="S15" s="9"/>
      <c r="T15" s="8"/>
      <c r="U15" s="8"/>
      <c r="V15" s="8"/>
      <c r="W15" s="8"/>
    </row>
    <row r="16" spans="2:23" ht="22.5" customHeight="1">
      <c r="B16" s="65" t="s">
        <v>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:26" ht="31.5" customHeight="1">
      <c r="B17" s="65" t="s">
        <v>10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1:26" ht="15" customHeight="1">
      <c r="B18" s="67" t="s">
        <v>11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6" s="7" customFormat="1" ht="54.75" customHeight="1">
      <c r="B19" s="68" t="s">
        <v>12</v>
      </c>
      <c r="C19" s="10"/>
      <c r="D19" s="69" t="s">
        <v>13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11"/>
      <c r="Y19" s="11"/>
      <c r="Z19" s="11"/>
    </row>
    <row r="20" spans="1:26" s="7" customFormat="1" ht="63" customHeight="1">
      <c r="B20" s="68"/>
      <c r="C20" s="70" t="s">
        <v>14</v>
      </c>
      <c r="D20" s="71" t="s">
        <v>15</v>
      </c>
      <c r="E20" s="72" t="s">
        <v>16</v>
      </c>
      <c r="F20" s="72"/>
      <c r="G20" s="72"/>
      <c r="H20" s="72" t="s">
        <v>17</v>
      </c>
      <c r="I20" s="72"/>
      <c r="J20" s="72"/>
      <c r="K20" s="12" t="s">
        <v>18</v>
      </c>
      <c r="L20" s="72" t="s">
        <v>19</v>
      </c>
      <c r="M20" s="72"/>
      <c r="N20" s="72"/>
      <c r="O20" s="72"/>
      <c r="P20" s="72" t="s">
        <v>20</v>
      </c>
      <c r="Q20" s="72"/>
      <c r="R20" s="13" t="s">
        <v>21</v>
      </c>
      <c r="S20" s="72" t="s">
        <v>22</v>
      </c>
      <c r="T20" s="72"/>
      <c r="U20" s="72" t="s">
        <v>23</v>
      </c>
      <c r="V20" s="72"/>
      <c r="W20" s="71" t="s">
        <v>24</v>
      </c>
      <c r="X20" s="11"/>
      <c r="Y20" s="11"/>
      <c r="Z20" s="14"/>
    </row>
    <row r="21" spans="1:26" s="7" customFormat="1" ht="54.75" customHeight="1">
      <c r="B21" s="68"/>
      <c r="C21" s="70"/>
      <c r="D21" s="71"/>
      <c r="E21" s="12" t="s">
        <v>25</v>
      </c>
      <c r="F21" s="12" t="s">
        <v>26</v>
      </c>
      <c r="G21" s="12" t="s">
        <v>27</v>
      </c>
      <c r="H21" s="12" t="s">
        <v>25</v>
      </c>
      <c r="I21" s="12" t="s">
        <v>26</v>
      </c>
      <c r="J21" s="12" t="s">
        <v>27</v>
      </c>
      <c r="K21" s="12" t="s">
        <v>25</v>
      </c>
      <c r="L21" s="12" t="s">
        <v>28</v>
      </c>
      <c r="M21" s="12" t="s">
        <v>25</v>
      </c>
      <c r="N21" s="12" t="s">
        <v>26</v>
      </c>
      <c r="O21" s="12" t="s">
        <v>27</v>
      </c>
      <c r="P21" s="12" t="s">
        <v>25</v>
      </c>
      <c r="Q21" s="12" t="s">
        <v>26</v>
      </c>
      <c r="R21" s="12"/>
      <c r="S21" s="12" t="s">
        <v>25</v>
      </c>
      <c r="T21" s="12" t="s">
        <v>26</v>
      </c>
      <c r="U21" s="12" t="s">
        <v>25</v>
      </c>
      <c r="V21" s="12" t="s">
        <v>29</v>
      </c>
      <c r="W21" s="71"/>
      <c r="X21" s="15"/>
      <c r="Y21" s="15"/>
      <c r="Z21" s="11"/>
    </row>
    <row r="22" spans="1:26" s="7" customFormat="1" ht="24.75" customHeight="1">
      <c r="B22" s="16">
        <v>45658</v>
      </c>
      <c r="C22" s="17">
        <v>18223762.25</v>
      </c>
      <c r="D22" s="17">
        <v>18075229.309999999</v>
      </c>
      <c r="E22" s="17">
        <v>117484539.79000001</v>
      </c>
      <c r="F22" s="18"/>
      <c r="G22" s="18"/>
      <c r="H22" s="17">
        <v>32966191.199999999</v>
      </c>
      <c r="I22" s="18"/>
      <c r="J22" s="18"/>
      <c r="K22" s="17">
        <v>1200000</v>
      </c>
      <c r="L22" s="16">
        <v>45658</v>
      </c>
      <c r="M22" s="17">
        <v>16483095.6</v>
      </c>
      <c r="N22" s="19"/>
      <c r="O22" s="18"/>
      <c r="P22" s="20"/>
      <c r="Q22" s="20"/>
      <c r="R22" s="20"/>
      <c r="S22" s="17">
        <v>77366.880000000005</v>
      </c>
      <c r="T22" s="18"/>
      <c r="U22" s="17">
        <v>317094.84999999998</v>
      </c>
      <c r="V22" s="20"/>
      <c r="W22" s="17">
        <f>M22+S22+U22</f>
        <v>16877557.330000002</v>
      </c>
      <c r="X22" s="21">
        <f>SUM(E22:G22)</f>
        <v>117484539.79000001</v>
      </c>
      <c r="Y22" s="21">
        <f>SUM(H22:J22)</f>
        <v>32966191.199999999</v>
      </c>
      <c r="Z22" s="11"/>
    </row>
    <row r="23" spans="1:26" s="7" customFormat="1" ht="24.75" customHeight="1">
      <c r="B23" s="16">
        <v>45689</v>
      </c>
      <c r="C23" s="17">
        <v>18232815.260000002</v>
      </c>
      <c r="D23" s="17">
        <v>18084282.32</v>
      </c>
      <c r="E23" s="17">
        <v>1513101.72</v>
      </c>
      <c r="F23" s="22">
        <v>6200000</v>
      </c>
      <c r="G23" s="18"/>
      <c r="H23" s="17">
        <v>16796197.32</v>
      </c>
      <c r="I23" s="22">
        <v>6200000</v>
      </c>
      <c r="J23" s="18"/>
      <c r="K23" s="17">
        <v>1200000</v>
      </c>
      <c r="L23" s="16">
        <v>45689</v>
      </c>
      <c r="M23" s="23">
        <v>16483095.6</v>
      </c>
      <c r="N23" s="23">
        <v>6200000</v>
      </c>
      <c r="O23" s="18"/>
      <c r="P23" s="20"/>
      <c r="Q23" s="20"/>
      <c r="R23" s="20"/>
      <c r="S23" s="17"/>
      <c r="T23" s="18"/>
      <c r="U23" s="24">
        <v>829514.34</v>
      </c>
      <c r="V23" s="20"/>
      <c r="W23" s="17">
        <f>M23+M24+M25+N23+U23</f>
        <v>40308807.260000005</v>
      </c>
      <c r="X23" s="21"/>
      <c r="Y23" s="21"/>
      <c r="Z23" s="11"/>
    </row>
    <row r="24" spans="1:26" s="7" customFormat="1" ht="24.75" customHeight="1">
      <c r="B24" s="16">
        <v>45689</v>
      </c>
      <c r="C24" s="17"/>
      <c r="D24" s="17"/>
      <c r="E24" s="17"/>
      <c r="F24" s="18"/>
      <c r="G24" s="18"/>
      <c r="H24" s="17"/>
      <c r="I24" s="18"/>
      <c r="J24" s="18"/>
      <c r="K24" s="17"/>
      <c r="L24" s="16">
        <v>45658</v>
      </c>
      <c r="M24" s="23">
        <v>313101.71999999997</v>
      </c>
      <c r="N24" s="19"/>
      <c r="O24" s="18"/>
      <c r="P24" s="20"/>
      <c r="Q24" s="20"/>
      <c r="R24" s="20"/>
      <c r="S24" s="17"/>
      <c r="T24" s="18"/>
      <c r="U24" s="17"/>
      <c r="V24" s="20"/>
      <c r="W24" s="17"/>
      <c r="X24" s="21"/>
      <c r="Y24" s="21"/>
      <c r="Z24" s="11"/>
    </row>
    <row r="25" spans="1:26" s="7" customFormat="1" ht="24.75" customHeight="1">
      <c r="B25" s="16">
        <v>45689</v>
      </c>
      <c r="C25" s="17"/>
      <c r="D25" s="17"/>
      <c r="E25" s="17"/>
      <c r="F25" s="18"/>
      <c r="G25" s="18"/>
      <c r="H25" s="17"/>
      <c r="I25" s="18"/>
      <c r="J25" s="18"/>
      <c r="K25" s="17"/>
      <c r="L25" s="16">
        <v>45717</v>
      </c>
      <c r="M25" s="23">
        <v>16483095.6</v>
      </c>
      <c r="N25" s="19"/>
      <c r="O25" s="18"/>
      <c r="P25" s="20"/>
      <c r="Q25" s="20"/>
      <c r="R25" s="20"/>
      <c r="S25" s="17"/>
      <c r="T25" s="18"/>
      <c r="U25" s="17"/>
      <c r="V25" s="20"/>
      <c r="W25" s="17"/>
      <c r="X25" s="21"/>
      <c r="Y25" s="21"/>
      <c r="Z25" s="11"/>
    </row>
    <row r="26" spans="1:26" ht="24.75" customHeight="1">
      <c r="A26" s="7"/>
      <c r="B26" s="25"/>
      <c r="C26" s="26">
        <f>SUM(C22:C25)</f>
        <v>36456577.510000005</v>
      </c>
      <c r="D26" s="26">
        <f>SUM(D22:D25)</f>
        <v>36159511.629999995</v>
      </c>
      <c r="E26" s="26">
        <f>SUM(E22:E25)</f>
        <v>118997641.51000001</v>
      </c>
      <c r="F26" s="26">
        <f>SUM(F22:F25)</f>
        <v>6200000</v>
      </c>
      <c r="G26" s="26">
        <f>SUM(G22:G22)</f>
        <v>0</v>
      </c>
      <c r="H26" s="26">
        <f>SUM(H22:H25)</f>
        <v>49762388.519999996</v>
      </c>
      <c r="I26" s="27">
        <f>SUM(I23:I25)</f>
        <v>6200000</v>
      </c>
      <c r="J26" s="26">
        <f>SUM(J22:J22)</f>
        <v>0</v>
      </c>
      <c r="K26" s="26">
        <f>SUM(K22:K25)</f>
        <v>2400000</v>
      </c>
      <c r="L26" s="26"/>
      <c r="M26" s="26">
        <f>SUM(M22:M25)</f>
        <v>49762388.519999996</v>
      </c>
      <c r="N26" s="26">
        <f>SUM(N23:N25)</f>
        <v>6200000</v>
      </c>
      <c r="O26" s="26">
        <f t="shared" ref="O26:T26" si="0">SUM(O22:O22)</f>
        <v>0</v>
      </c>
      <c r="P26" s="26">
        <f t="shared" si="0"/>
        <v>0</v>
      </c>
      <c r="Q26" s="26">
        <f t="shared" si="0"/>
        <v>0</v>
      </c>
      <c r="R26" s="26">
        <f t="shared" si="0"/>
        <v>0</v>
      </c>
      <c r="S26" s="26">
        <f t="shared" si="0"/>
        <v>77366.880000000005</v>
      </c>
      <c r="T26" s="26">
        <f t="shared" si="0"/>
        <v>0</v>
      </c>
      <c r="U26" s="26">
        <f>SUM(U22:U25)</f>
        <v>1146609.19</v>
      </c>
      <c r="V26" s="26">
        <f>SUM(V22:V22)</f>
        <v>0</v>
      </c>
      <c r="W26" s="26">
        <f>SUM(W22:W25)</f>
        <v>57186364.590000004</v>
      </c>
      <c r="X26" s="21">
        <f>SUM(E26:G26)</f>
        <v>125197641.51000001</v>
      </c>
      <c r="Y26" s="21">
        <f>SUM(H26:J26)</f>
        <v>55962388.519999996</v>
      </c>
    </row>
    <row r="27" spans="1:26" ht="24.25" customHeight="1">
      <c r="B27" s="28"/>
      <c r="C27" s="28"/>
      <c r="D27" s="28"/>
      <c r="E27" s="28"/>
      <c r="F27" s="28"/>
      <c r="G27" s="28"/>
      <c r="H27" s="29"/>
      <c r="I27" s="30"/>
      <c r="J27" s="28"/>
      <c r="K27" s="28"/>
      <c r="L27" s="28"/>
      <c r="M27" s="28"/>
      <c r="N27" s="28"/>
      <c r="O27" s="28"/>
      <c r="P27" s="28"/>
      <c r="Q27" s="31"/>
      <c r="R27" s="32"/>
      <c r="S27" s="33"/>
      <c r="T27" s="28"/>
      <c r="U27" s="34"/>
      <c r="V27" s="28"/>
      <c r="W27" s="28"/>
    </row>
    <row r="28" spans="1:26" ht="54.75" customHeight="1">
      <c r="B28" s="73" t="s">
        <v>30</v>
      </c>
      <c r="C28" s="73"/>
      <c r="D28" s="73"/>
      <c r="E28" s="73"/>
      <c r="F28" s="73"/>
      <c r="G28" s="73"/>
      <c r="H28" s="73"/>
      <c r="I28" s="73"/>
      <c r="J28" s="73"/>
      <c r="N28" s="28"/>
      <c r="O28" s="28"/>
      <c r="P28" s="28"/>
      <c r="Q28" s="31"/>
      <c r="R28" s="32"/>
      <c r="S28" s="33"/>
      <c r="T28" s="28"/>
      <c r="U28" s="34"/>
      <c r="V28" s="28"/>
      <c r="W28" s="34"/>
    </row>
    <row r="29" spans="1:26" ht="15" customHeight="1">
      <c r="B29" s="74" t="s">
        <v>31</v>
      </c>
      <c r="C29" s="74"/>
      <c r="D29" s="74"/>
      <c r="E29" s="74"/>
      <c r="F29" s="74"/>
      <c r="G29" s="74"/>
      <c r="H29" s="74"/>
      <c r="I29" s="74"/>
      <c r="J29" s="74"/>
      <c r="N29" s="28"/>
      <c r="O29" s="28"/>
      <c r="P29" s="28"/>
      <c r="Q29" s="31"/>
      <c r="R29" s="32"/>
      <c r="S29" s="33"/>
      <c r="T29" s="28"/>
      <c r="U29" s="28"/>
      <c r="V29" s="28"/>
      <c r="W29" s="28"/>
    </row>
    <row r="30" spans="1:26" ht="14.5">
      <c r="B30" s="74"/>
      <c r="C30" s="74"/>
      <c r="D30" s="74"/>
      <c r="E30" s="74"/>
      <c r="F30" s="74"/>
      <c r="G30" s="74"/>
      <c r="H30" s="74"/>
      <c r="I30" s="74"/>
      <c r="J30" s="74"/>
      <c r="N30" s="28"/>
      <c r="O30" s="35"/>
      <c r="P30" s="28"/>
      <c r="Q30" s="31"/>
      <c r="R30" s="32"/>
      <c r="S30" s="33"/>
      <c r="T30" s="28"/>
      <c r="U30" s="28"/>
      <c r="V30" s="28"/>
      <c r="W30" s="28"/>
    </row>
    <row r="31" spans="1:26" ht="15" customHeight="1">
      <c r="B31" s="75" t="s">
        <v>32</v>
      </c>
      <c r="C31" s="75"/>
      <c r="D31" s="75"/>
      <c r="E31" s="75"/>
      <c r="F31" s="75"/>
      <c r="G31" s="75"/>
      <c r="H31" s="75"/>
      <c r="I31" s="75"/>
      <c r="J31" s="75"/>
      <c r="N31" s="28"/>
      <c r="O31" s="35"/>
      <c r="P31" s="28"/>
      <c r="Q31" s="31"/>
      <c r="R31" s="32"/>
      <c r="S31" s="33"/>
      <c r="T31" s="28"/>
      <c r="U31" s="28"/>
      <c r="V31" s="28"/>
      <c r="W31" s="28"/>
    </row>
    <row r="32" spans="1:26" ht="15" customHeight="1">
      <c r="B32" s="75" t="s">
        <v>33</v>
      </c>
      <c r="C32" s="75"/>
      <c r="D32" s="75"/>
      <c r="E32" s="75"/>
      <c r="F32" s="75"/>
      <c r="G32" s="75"/>
      <c r="H32" s="75"/>
      <c r="I32" s="75"/>
      <c r="J32" s="75"/>
      <c r="N32" s="28"/>
      <c r="O32" s="35"/>
      <c r="P32" s="28"/>
      <c r="Q32" s="31"/>
      <c r="R32" s="32"/>
      <c r="S32" s="33"/>
      <c r="T32" s="28"/>
      <c r="U32" s="28"/>
      <c r="V32" s="28"/>
      <c r="W32" s="28"/>
    </row>
    <row r="33" spans="2:23" ht="15" customHeight="1">
      <c r="B33" s="75" t="s">
        <v>34</v>
      </c>
      <c r="C33" s="75"/>
      <c r="D33" s="75"/>
      <c r="E33" s="75"/>
      <c r="F33" s="75"/>
      <c r="G33" s="75"/>
      <c r="H33" s="75"/>
      <c r="I33" s="75"/>
      <c r="J33" s="75"/>
      <c r="N33" s="28"/>
      <c r="O33" s="35"/>
      <c r="P33" s="28"/>
      <c r="Q33" s="31"/>
      <c r="R33" s="32"/>
      <c r="S33" s="33"/>
      <c r="T33" s="28"/>
      <c r="U33" s="28"/>
      <c r="V33" s="28"/>
      <c r="W33" s="28"/>
    </row>
    <row r="34" spans="2:23" ht="15" customHeight="1">
      <c r="B34" s="75" t="s">
        <v>35</v>
      </c>
      <c r="C34" s="75"/>
      <c r="D34" s="75"/>
      <c r="E34" s="75"/>
      <c r="F34" s="75"/>
      <c r="G34" s="75"/>
      <c r="H34" s="75"/>
      <c r="I34" s="75"/>
      <c r="J34" s="75"/>
      <c r="N34" s="28"/>
      <c r="O34" s="35"/>
      <c r="P34" s="28"/>
      <c r="Q34" s="31"/>
      <c r="R34" s="32"/>
      <c r="S34" s="33"/>
      <c r="T34" s="28"/>
      <c r="U34" s="28"/>
      <c r="V34" s="28"/>
      <c r="W34" s="28"/>
    </row>
    <row r="35" spans="2:23" ht="15.75" customHeight="1">
      <c r="B35" s="75" t="s">
        <v>36</v>
      </c>
      <c r="C35" s="75"/>
      <c r="D35" s="75"/>
      <c r="E35" s="75"/>
      <c r="F35" s="75"/>
      <c r="G35" s="75"/>
      <c r="H35" s="75"/>
      <c r="I35" s="75"/>
      <c r="J35" s="75"/>
      <c r="N35" s="28"/>
      <c r="O35" s="35"/>
      <c r="P35" s="28"/>
      <c r="Q35" s="31"/>
      <c r="R35" s="32"/>
      <c r="S35" s="33"/>
      <c r="T35" s="28"/>
      <c r="U35" s="28"/>
      <c r="V35" s="28"/>
      <c r="W35" s="28"/>
    </row>
    <row r="36" spans="2:23" ht="25.15" customHeight="1">
      <c r="B36" s="28"/>
      <c r="C36" s="28"/>
      <c r="D36" s="28"/>
      <c r="E36" s="34"/>
      <c r="F36" s="28"/>
      <c r="G36" s="28"/>
      <c r="H36" s="30"/>
      <c r="I36" s="30"/>
      <c r="J36" s="28"/>
      <c r="N36" s="28"/>
      <c r="O36" s="35"/>
      <c r="P36" s="28"/>
      <c r="Q36" s="31"/>
      <c r="R36" s="32"/>
      <c r="S36" s="33"/>
      <c r="T36" s="28"/>
      <c r="U36" s="28"/>
      <c r="V36" s="28"/>
      <c r="W36" s="28"/>
    </row>
    <row r="37" spans="2:23" ht="24.25" customHeight="1">
      <c r="B37" s="73" t="s">
        <v>37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28"/>
      <c r="N37" s="36"/>
      <c r="O37" s="35"/>
      <c r="P37" s="28"/>
      <c r="Q37" s="31"/>
      <c r="R37" s="32"/>
      <c r="S37" s="33"/>
      <c r="T37" s="28"/>
      <c r="U37" s="28"/>
      <c r="V37" s="28"/>
      <c r="W37" s="28"/>
    </row>
    <row r="38" spans="2:23" ht="54.75" customHeight="1">
      <c r="B38" s="74" t="s">
        <v>31</v>
      </c>
      <c r="C38" s="74"/>
      <c r="D38" s="74"/>
      <c r="E38" s="74"/>
      <c r="F38" s="74"/>
      <c r="G38" s="12" t="s">
        <v>38</v>
      </c>
      <c r="H38" s="12" t="s">
        <v>39</v>
      </c>
      <c r="I38" s="12" t="s">
        <v>40</v>
      </c>
      <c r="J38" s="12" t="s">
        <v>41</v>
      </c>
      <c r="K38" s="12" t="s">
        <v>42</v>
      </c>
      <c r="L38" s="12" t="s">
        <v>43</v>
      </c>
      <c r="M38" s="28"/>
      <c r="N38" s="37"/>
      <c r="O38" s="35"/>
      <c r="P38" s="28"/>
      <c r="Q38" s="31"/>
      <c r="R38" s="32"/>
      <c r="S38" s="33"/>
      <c r="T38" s="28"/>
      <c r="U38" s="28"/>
      <c r="V38" s="28"/>
      <c r="W38" s="28"/>
    </row>
    <row r="39" spans="2:23" ht="54.75" customHeight="1">
      <c r="B39" s="76" t="s">
        <v>44</v>
      </c>
      <c r="C39" s="76"/>
      <c r="D39" s="76"/>
      <c r="E39" s="76"/>
      <c r="F39" s="76"/>
      <c r="G39" s="38">
        <v>1200000</v>
      </c>
      <c r="H39" s="39" t="s">
        <v>45</v>
      </c>
      <c r="I39" s="39">
        <v>200900010015421</v>
      </c>
      <c r="J39" s="40" t="s">
        <v>46</v>
      </c>
      <c r="K39" s="20" t="s">
        <v>46</v>
      </c>
      <c r="L39" s="39" t="s">
        <v>47</v>
      </c>
      <c r="M39" s="28"/>
      <c r="N39" s="37"/>
      <c r="O39" s="35"/>
      <c r="P39" s="41"/>
      <c r="Q39" s="42"/>
      <c r="R39" s="42"/>
      <c r="S39" s="42"/>
      <c r="T39" s="28"/>
      <c r="U39" s="28"/>
      <c r="V39" s="28"/>
      <c r="W39" s="28"/>
    </row>
    <row r="40" spans="2:23" ht="54.75" customHeight="1">
      <c r="B40" s="76" t="s">
        <v>44</v>
      </c>
      <c r="C40" s="76"/>
      <c r="D40" s="76"/>
      <c r="E40" s="76"/>
      <c r="F40" s="76"/>
      <c r="G40" s="38">
        <v>1200000</v>
      </c>
      <c r="H40" s="39" t="s">
        <v>45</v>
      </c>
      <c r="I40" s="39">
        <v>200900010015421</v>
      </c>
      <c r="J40" s="40" t="s">
        <v>48</v>
      </c>
      <c r="K40" s="40" t="s">
        <v>48</v>
      </c>
      <c r="L40" s="39" t="s">
        <v>47</v>
      </c>
      <c r="M40" s="28"/>
      <c r="N40" s="37"/>
      <c r="O40" s="35"/>
      <c r="P40" s="41"/>
      <c r="Q40" s="42"/>
      <c r="R40" s="42"/>
      <c r="S40" s="42"/>
      <c r="T40" s="28"/>
      <c r="U40" s="28"/>
      <c r="V40" s="28"/>
      <c r="W40" s="28"/>
    </row>
    <row r="41" spans="2:23" ht="26.15" customHeight="1">
      <c r="B41" s="77" t="s">
        <v>49</v>
      </c>
      <c r="C41" s="77"/>
      <c r="D41" s="77"/>
      <c r="E41" s="77"/>
      <c r="F41" s="77"/>
      <c r="G41" s="43">
        <f>SUM(G39:G40)</f>
        <v>2400000</v>
      </c>
      <c r="H41" s="44"/>
      <c r="I41" s="44"/>
      <c r="J41" s="45"/>
      <c r="K41" s="45"/>
      <c r="L41" s="45"/>
      <c r="M41" s="28"/>
      <c r="N41" s="28"/>
      <c r="O41" s="28"/>
      <c r="P41" s="28"/>
      <c r="Q41" s="46"/>
      <c r="R41" s="28"/>
      <c r="S41" s="47"/>
      <c r="T41" s="28"/>
      <c r="U41" s="28"/>
      <c r="V41" s="28"/>
      <c r="W41" s="28"/>
    </row>
    <row r="42" spans="2:23" ht="22.25" customHeight="1">
      <c r="B42" s="46"/>
      <c r="C42" s="46"/>
      <c r="D42" s="46"/>
      <c r="E42" s="46"/>
      <c r="F42" s="46"/>
      <c r="G42" s="46"/>
      <c r="H42" s="46"/>
      <c r="I42" s="42"/>
      <c r="J42" s="46"/>
      <c r="K42" s="46"/>
      <c r="L42" s="46"/>
      <c r="M42" s="28"/>
      <c r="N42" s="28"/>
      <c r="O42" s="28"/>
      <c r="P42" s="28"/>
      <c r="Q42" s="46"/>
      <c r="R42" s="28"/>
      <c r="S42" s="47"/>
      <c r="T42" s="28"/>
      <c r="U42" s="28"/>
      <c r="V42" s="28"/>
      <c r="W42" s="28"/>
    </row>
    <row r="43" spans="2:23" ht="19.5" customHeight="1">
      <c r="B43" s="78" t="s">
        <v>50</v>
      </c>
      <c r="C43" s="78"/>
      <c r="D43" s="46"/>
      <c r="E43" s="46"/>
      <c r="F43" s="46"/>
      <c r="G43" s="46"/>
      <c r="H43" s="46"/>
      <c r="I43" s="42"/>
      <c r="J43" s="46"/>
      <c r="K43" s="46"/>
      <c r="L43" s="46"/>
      <c r="M43" s="28"/>
      <c r="N43" s="28"/>
      <c r="O43" s="28"/>
      <c r="P43" s="28"/>
      <c r="Q43" s="46"/>
      <c r="R43" s="28"/>
      <c r="S43" s="47"/>
      <c r="T43" s="28"/>
      <c r="U43" s="28"/>
      <c r="V43" s="28"/>
      <c r="W43" s="28"/>
    </row>
    <row r="44" spans="2:23" ht="104.5" customHeight="1">
      <c r="B44" s="79" t="s">
        <v>51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48"/>
      <c r="N44" s="48"/>
      <c r="O44" s="48"/>
      <c r="P44" s="48"/>
      <c r="Q44" s="28"/>
      <c r="R44" s="28"/>
      <c r="S44" s="47"/>
      <c r="T44" s="28"/>
      <c r="U44" s="28"/>
      <c r="V44" s="28"/>
      <c r="W44" s="28"/>
    </row>
    <row r="45" spans="2:23" ht="78.25" customHeight="1">
      <c r="B45" s="79" t="s">
        <v>52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28"/>
      <c r="N45" s="28"/>
      <c r="O45" s="28"/>
      <c r="P45" s="28"/>
      <c r="Q45" s="28"/>
      <c r="R45" s="28"/>
      <c r="S45" s="47"/>
      <c r="T45" s="28"/>
      <c r="U45" s="28"/>
      <c r="V45" s="28"/>
      <c r="W45" s="28"/>
    </row>
    <row r="46" spans="2:23" ht="89.5" customHeight="1">
      <c r="B46" s="80" t="s">
        <v>53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28"/>
      <c r="N46" s="28"/>
      <c r="O46" s="28"/>
      <c r="P46" s="28"/>
      <c r="Q46" s="28"/>
      <c r="R46" s="28"/>
      <c r="S46" s="47"/>
      <c r="T46" s="28"/>
      <c r="U46" s="28"/>
      <c r="V46" s="28"/>
      <c r="W46" s="28"/>
    </row>
    <row r="47" spans="2:23" ht="86.75" customHeight="1">
      <c r="B47" s="80" t="s">
        <v>54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28"/>
      <c r="N47" s="28"/>
      <c r="O47" s="28"/>
      <c r="P47" s="28"/>
      <c r="Q47" s="28"/>
      <c r="R47" s="28"/>
      <c r="S47" s="47"/>
      <c r="T47" s="28"/>
      <c r="U47" s="28"/>
      <c r="V47" s="28"/>
      <c r="W47" s="28"/>
    </row>
    <row r="48" spans="2:23" ht="20.5" customHeight="1">
      <c r="B48" s="28"/>
      <c r="C48" s="28"/>
      <c r="D48" s="28"/>
      <c r="E48" s="28"/>
      <c r="F48" s="28"/>
      <c r="G48" s="28"/>
      <c r="H48" s="30"/>
      <c r="I48" s="30"/>
      <c r="J48" s="28"/>
      <c r="K48" s="28"/>
      <c r="L48" s="28"/>
      <c r="M48" s="28"/>
      <c r="N48" s="28"/>
      <c r="O48" s="28"/>
      <c r="P48" s="28"/>
      <c r="Q48" s="28"/>
      <c r="R48" s="49"/>
      <c r="S48" s="49"/>
      <c r="T48" s="49"/>
      <c r="U48" s="49"/>
      <c r="V48" s="28"/>
      <c r="W48" s="28"/>
    </row>
    <row r="49" spans="2:23" ht="54.75" customHeight="1">
      <c r="B49" s="81" t="s">
        <v>55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28"/>
      <c r="N49" s="28"/>
      <c r="O49" s="28"/>
      <c r="P49" s="28"/>
      <c r="Q49" s="28"/>
      <c r="R49" s="49"/>
      <c r="S49" s="49"/>
      <c r="T49" s="49"/>
      <c r="U49" s="49"/>
      <c r="V49" s="28"/>
      <c r="W49" s="28"/>
    </row>
    <row r="50" spans="2:23" ht="54.75" customHeight="1">
      <c r="B50" s="82" t="s">
        <v>40</v>
      </c>
      <c r="C50" s="82"/>
      <c r="D50" s="51" t="s">
        <v>56</v>
      </c>
      <c r="E50" s="82" t="s">
        <v>57</v>
      </c>
      <c r="F50" s="82"/>
      <c r="G50" s="50" t="s">
        <v>58</v>
      </c>
      <c r="H50" s="50" t="s">
        <v>59</v>
      </c>
      <c r="I50" s="50" t="s">
        <v>60</v>
      </c>
      <c r="J50" s="82" t="s">
        <v>61</v>
      </c>
      <c r="K50" s="82"/>
      <c r="L50" s="50" t="s">
        <v>62</v>
      </c>
      <c r="M50" s="28"/>
      <c r="N50" s="28"/>
      <c r="O50" s="28"/>
      <c r="P50" s="28"/>
      <c r="Q50" s="28"/>
      <c r="R50" s="49"/>
      <c r="S50" s="49"/>
      <c r="T50" s="49"/>
      <c r="U50" s="49"/>
      <c r="V50" s="28"/>
      <c r="W50" s="28"/>
    </row>
    <row r="51" spans="2:23" ht="44.75" customHeight="1">
      <c r="B51" s="83">
        <v>202400010050852</v>
      </c>
      <c r="C51" s="83"/>
      <c r="D51" s="40">
        <v>45701</v>
      </c>
      <c r="E51" s="84" t="s">
        <v>63</v>
      </c>
      <c r="F51" s="84"/>
      <c r="G51" s="39">
        <v>4</v>
      </c>
      <c r="H51" s="39">
        <v>15000100</v>
      </c>
      <c r="I51" s="39" t="s">
        <v>64</v>
      </c>
      <c r="J51" s="84" t="s">
        <v>65</v>
      </c>
      <c r="K51" s="84"/>
      <c r="L51" s="52" t="s">
        <v>66</v>
      </c>
      <c r="M51" s="28"/>
      <c r="N51" s="28"/>
      <c r="O51" s="28"/>
      <c r="P51" s="28"/>
      <c r="Q51" s="28"/>
      <c r="R51" s="49"/>
      <c r="S51" s="49"/>
      <c r="T51" s="49"/>
      <c r="U51" s="49"/>
      <c r="V51" s="28"/>
      <c r="W51" s="28"/>
    </row>
    <row r="52" spans="2:23" ht="28.9" customHeight="1">
      <c r="B52" s="85"/>
      <c r="C52" s="85"/>
      <c r="D52" s="53"/>
      <c r="E52" s="85"/>
      <c r="F52" s="85"/>
      <c r="G52" s="53"/>
      <c r="H52" s="54"/>
      <c r="I52" s="54"/>
      <c r="J52" s="85"/>
      <c r="K52" s="85"/>
      <c r="L52" s="54"/>
      <c r="M52" s="28"/>
      <c r="N52" s="28"/>
      <c r="O52" s="28"/>
      <c r="P52" s="28"/>
      <c r="Q52" s="28"/>
      <c r="R52" s="49"/>
      <c r="S52" s="49"/>
      <c r="T52" s="49"/>
      <c r="U52" s="49"/>
      <c r="V52" s="28"/>
      <c r="W52" s="28"/>
    </row>
    <row r="53" spans="2:23" ht="26.15" customHeight="1">
      <c r="B53" s="85"/>
      <c r="C53" s="85"/>
      <c r="D53" s="53"/>
      <c r="E53" s="85"/>
      <c r="F53" s="85"/>
      <c r="G53" s="53"/>
      <c r="H53" s="54"/>
      <c r="I53" s="54"/>
      <c r="J53" s="85"/>
      <c r="K53" s="85"/>
      <c r="L53" s="54"/>
      <c r="M53" s="28"/>
      <c r="N53" s="28"/>
      <c r="O53" s="28"/>
      <c r="P53" s="28"/>
      <c r="Q53" s="28"/>
      <c r="R53" s="49"/>
      <c r="S53" s="49"/>
      <c r="T53" s="49"/>
      <c r="U53" s="49"/>
      <c r="V53" s="28"/>
      <c r="W53" s="28"/>
    </row>
    <row r="54" spans="2:23" ht="25.15" customHeight="1">
      <c r="B54" s="86" t="s">
        <v>67</v>
      </c>
      <c r="C54" s="86"/>
      <c r="D54" s="86"/>
      <c r="E54" s="86"/>
      <c r="F54" s="86"/>
      <c r="G54" s="86"/>
      <c r="H54" s="86"/>
      <c r="I54" s="86"/>
      <c r="J54" s="86"/>
      <c r="K54" s="86"/>
      <c r="L54" s="55" t="s">
        <v>66</v>
      </c>
      <c r="M54" s="28"/>
      <c r="N54" s="28"/>
      <c r="O54" s="28"/>
      <c r="P54" s="28"/>
      <c r="Q54" s="28"/>
      <c r="R54" s="49"/>
      <c r="S54" s="49"/>
      <c r="T54" s="49"/>
      <c r="U54" s="49"/>
      <c r="V54" s="28"/>
      <c r="W54" s="28"/>
    </row>
    <row r="55" spans="2:23" ht="19.5" customHeight="1">
      <c r="B55" s="28"/>
      <c r="C55" s="28"/>
      <c r="D55" s="28"/>
      <c r="E55" s="28"/>
      <c r="F55" s="28"/>
      <c r="G55" s="28"/>
      <c r="H55" s="30"/>
      <c r="I55" s="30"/>
      <c r="J55" s="28"/>
      <c r="K55" s="28"/>
      <c r="L55" s="28"/>
      <c r="M55" s="28"/>
      <c r="N55" s="28"/>
      <c r="O55" s="28"/>
      <c r="P55" s="28"/>
      <c r="Q55" s="28"/>
      <c r="R55" s="49"/>
      <c r="S55" s="49"/>
      <c r="T55" s="49"/>
      <c r="U55" s="49"/>
      <c r="V55" s="28"/>
      <c r="W55" s="28"/>
    </row>
    <row r="56" spans="2:23" ht="13.9" customHeight="1">
      <c r="B56" s="87" t="s">
        <v>68</v>
      </c>
      <c r="C56" s="87"/>
      <c r="D56" s="87"/>
      <c r="E56" s="87"/>
      <c r="F56" s="87"/>
      <c r="G56" s="87"/>
      <c r="H56" s="87"/>
      <c r="I56" s="87"/>
      <c r="J56" s="87"/>
      <c r="K56" s="87"/>
      <c r="L56" s="28"/>
      <c r="M56" s="28"/>
      <c r="N56" s="28"/>
      <c r="O56" s="28"/>
      <c r="P56" s="28"/>
      <c r="Q56" s="28"/>
      <c r="R56" s="49"/>
      <c r="S56" s="49"/>
      <c r="T56" s="49"/>
      <c r="U56" s="49"/>
      <c r="V56" s="28"/>
      <c r="W56" s="28"/>
    </row>
    <row r="57" spans="2:23" ht="54.75" customHeight="1">
      <c r="B57" s="28"/>
      <c r="C57" s="28"/>
      <c r="D57" s="28"/>
      <c r="E57" s="28"/>
      <c r="F57" s="28"/>
      <c r="G57" s="28"/>
      <c r="H57" s="30"/>
      <c r="I57" s="30"/>
      <c r="J57" s="28"/>
      <c r="K57" s="28"/>
      <c r="L57" s="28"/>
      <c r="M57" s="28"/>
      <c r="N57" s="28"/>
      <c r="O57" s="28"/>
      <c r="P57" s="28"/>
      <c r="Q57" s="28"/>
      <c r="R57" s="49"/>
      <c r="S57" s="49"/>
      <c r="T57" s="49"/>
      <c r="U57" s="49"/>
      <c r="V57" s="28"/>
      <c r="W57" s="28"/>
    </row>
    <row r="58" spans="2:23" ht="54.75" customHeight="1">
      <c r="B58" s="28"/>
      <c r="C58" s="28"/>
      <c r="D58" s="28"/>
      <c r="E58" s="28"/>
      <c r="F58" s="28"/>
      <c r="G58" s="28"/>
      <c r="H58" s="30"/>
      <c r="I58" s="30"/>
      <c r="J58" s="28"/>
      <c r="K58" s="28"/>
      <c r="L58" s="28"/>
      <c r="M58" s="28"/>
      <c r="N58" s="28"/>
      <c r="O58" s="28"/>
      <c r="P58" s="28"/>
      <c r="Q58" s="28"/>
      <c r="R58" s="49"/>
      <c r="S58" s="49"/>
      <c r="T58" s="49"/>
      <c r="U58" s="49"/>
      <c r="V58" s="28"/>
      <c r="W58" s="28"/>
    </row>
    <row r="59" spans="2:23" ht="54.75" customHeight="1">
      <c r="B59" s="28"/>
      <c r="C59" s="28"/>
      <c r="D59" s="28"/>
      <c r="E59" s="28"/>
      <c r="F59" s="28"/>
      <c r="G59" s="28"/>
      <c r="H59" s="30"/>
      <c r="I59" s="30"/>
      <c r="J59" s="28"/>
      <c r="K59" s="28"/>
      <c r="L59" s="28"/>
      <c r="M59" s="28"/>
      <c r="N59" s="28"/>
      <c r="O59" s="28"/>
      <c r="P59" s="28"/>
      <c r="Q59" s="28"/>
      <c r="R59" s="49"/>
      <c r="S59" s="49"/>
      <c r="T59" s="49"/>
      <c r="U59" s="49"/>
      <c r="V59" s="28"/>
      <c r="W59" s="28"/>
    </row>
    <row r="60" spans="2:23" ht="54.75" customHeight="1">
      <c r="B60" s="28"/>
      <c r="C60" s="28"/>
      <c r="D60" s="28"/>
      <c r="E60" s="28"/>
      <c r="F60" s="28"/>
      <c r="G60" s="28"/>
      <c r="H60" s="30"/>
      <c r="I60" s="30"/>
      <c r="J60" s="28"/>
      <c r="K60" s="28"/>
      <c r="L60" s="28"/>
      <c r="M60" s="28"/>
      <c r="N60" s="28"/>
      <c r="O60" s="28"/>
      <c r="P60" s="28"/>
      <c r="Q60" s="28"/>
      <c r="R60" s="49"/>
      <c r="S60" s="49"/>
      <c r="T60" s="49"/>
      <c r="U60" s="49"/>
      <c r="V60" s="28"/>
      <c r="W60" s="28"/>
    </row>
    <row r="61" spans="2:23" ht="54.75" customHeight="1">
      <c r="B61" s="28"/>
      <c r="C61" s="28"/>
      <c r="D61" s="28"/>
      <c r="E61" s="28"/>
      <c r="F61" s="28"/>
      <c r="G61" s="28"/>
      <c r="H61" s="30"/>
      <c r="I61" s="30"/>
      <c r="J61" s="28"/>
      <c r="K61" s="28"/>
      <c r="L61" s="28"/>
      <c r="M61" s="28"/>
      <c r="N61" s="28"/>
      <c r="O61" s="28"/>
      <c r="P61" s="28"/>
      <c r="Q61" s="28"/>
      <c r="R61" s="49"/>
      <c r="S61" s="49"/>
      <c r="T61" s="49"/>
      <c r="U61" s="49"/>
      <c r="V61" s="28"/>
      <c r="W61" s="28"/>
    </row>
    <row r="62" spans="2:23" ht="54.75" customHeight="1">
      <c r="B62" s="28"/>
      <c r="C62" s="28"/>
      <c r="D62" s="28"/>
      <c r="E62" s="28"/>
      <c r="F62" s="28"/>
      <c r="G62" s="28"/>
      <c r="H62" s="30"/>
      <c r="I62" s="30"/>
      <c r="J62" s="28"/>
      <c r="K62" s="28"/>
      <c r="L62" s="28"/>
      <c r="M62" s="28"/>
      <c r="N62" s="28"/>
      <c r="O62" s="28"/>
      <c r="P62" s="28"/>
      <c r="Q62" s="28"/>
      <c r="R62" s="49"/>
      <c r="S62" s="49"/>
      <c r="T62" s="49"/>
      <c r="U62" s="49"/>
      <c r="V62" s="28"/>
      <c r="W62" s="28"/>
    </row>
    <row r="63" spans="2:23" ht="54.75" customHeight="1">
      <c r="B63" s="28"/>
      <c r="C63" s="28"/>
      <c r="D63" s="28"/>
      <c r="E63" s="28"/>
      <c r="F63" s="28"/>
      <c r="G63" s="28"/>
      <c r="H63" s="30"/>
      <c r="I63" s="30"/>
      <c r="J63" s="28"/>
      <c r="K63" s="28"/>
      <c r="L63" s="28"/>
      <c r="M63" s="28"/>
      <c r="N63" s="28"/>
      <c r="O63" s="28"/>
      <c r="P63" s="28"/>
      <c r="Q63" s="28"/>
      <c r="R63" s="28"/>
      <c r="S63" s="47"/>
      <c r="T63" s="28"/>
      <c r="U63" s="28"/>
      <c r="V63" s="28"/>
      <c r="W63" s="28"/>
    </row>
    <row r="64" spans="2:23" ht="54.75" customHeight="1">
      <c r="B64" s="28"/>
      <c r="C64" s="28"/>
      <c r="D64" s="28"/>
      <c r="E64" s="28"/>
      <c r="F64" s="28"/>
      <c r="G64" s="28"/>
      <c r="H64" s="30"/>
      <c r="I64" s="30"/>
      <c r="J64" s="28"/>
      <c r="K64" s="28"/>
      <c r="L64" s="28"/>
      <c r="M64" s="28"/>
      <c r="N64" s="28"/>
      <c r="O64" s="28"/>
      <c r="P64" s="28"/>
      <c r="Q64" s="28"/>
      <c r="R64" s="28"/>
      <c r="S64" s="47"/>
      <c r="T64" s="28"/>
      <c r="U64" s="28"/>
      <c r="V64" s="28"/>
      <c r="W64" s="28"/>
    </row>
    <row r="65" spans="2:23" ht="54.75" customHeight="1">
      <c r="B65" s="28"/>
      <c r="C65" s="28"/>
      <c r="D65" s="28"/>
      <c r="E65" s="28"/>
      <c r="F65" s="28"/>
      <c r="G65" s="28"/>
      <c r="H65" s="30"/>
      <c r="I65" s="30"/>
      <c r="J65" s="28"/>
      <c r="K65" s="28"/>
      <c r="L65" s="28"/>
      <c r="M65" s="28"/>
      <c r="N65" s="28"/>
      <c r="O65" s="28"/>
      <c r="P65" s="28"/>
      <c r="Q65" s="28"/>
      <c r="R65" s="28"/>
      <c r="S65" s="47"/>
      <c r="T65" s="28"/>
      <c r="U65" s="28"/>
      <c r="V65" s="28"/>
      <c r="W65" s="28"/>
    </row>
    <row r="66" spans="2:23" ht="54.75" customHeight="1">
      <c r="B66" s="28"/>
      <c r="C66" s="28"/>
      <c r="D66" s="28"/>
      <c r="E66" s="28"/>
      <c r="F66" s="28"/>
      <c r="G66" s="28"/>
      <c r="H66" s="30"/>
      <c r="I66" s="30"/>
      <c r="J66" s="28"/>
      <c r="K66" s="28"/>
      <c r="L66" s="28"/>
      <c r="M66" s="28"/>
      <c r="N66" s="28"/>
      <c r="O66" s="28"/>
      <c r="P66" s="28"/>
      <c r="Q66" s="28"/>
      <c r="R66" s="28"/>
      <c r="S66" s="47"/>
      <c r="T66" s="28"/>
      <c r="U66" s="28"/>
      <c r="V66" s="28"/>
      <c r="W66" s="28"/>
    </row>
    <row r="67" spans="2:23" ht="54.75" customHeight="1">
      <c r="B67" s="28"/>
      <c r="C67" s="28"/>
      <c r="D67" s="28"/>
      <c r="E67" s="28"/>
      <c r="F67" s="28"/>
      <c r="G67" s="28"/>
      <c r="H67" s="30"/>
      <c r="I67" s="30"/>
      <c r="J67" s="28"/>
      <c r="K67" s="28"/>
      <c r="L67" s="28"/>
      <c r="M67" s="28"/>
      <c r="N67" s="28"/>
      <c r="O67" s="28"/>
      <c r="P67" s="28"/>
      <c r="Q67" s="28"/>
      <c r="R67" s="28"/>
      <c r="S67" s="47"/>
      <c r="T67" s="28"/>
      <c r="U67" s="28"/>
      <c r="V67" s="28"/>
      <c r="W67" s="28"/>
    </row>
    <row r="68" spans="2:23" ht="54.75" customHeight="1">
      <c r="B68" s="28"/>
      <c r="C68" s="28"/>
      <c r="D68" s="28"/>
      <c r="E68" s="28"/>
      <c r="F68" s="28"/>
      <c r="G68" s="28"/>
      <c r="H68" s="30"/>
      <c r="I68" s="30"/>
      <c r="J68" s="28"/>
      <c r="K68" s="28"/>
      <c r="L68" s="28"/>
      <c r="M68" s="28"/>
      <c r="N68" s="28"/>
      <c r="O68" s="28"/>
      <c r="P68" s="28"/>
      <c r="Q68" s="28"/>
      <c r="R68" s="28"/>
      <c r="S68" s="47"/>
      <c r="T68" s="28"/>
      <c r="U68" s="28"/>
      <c r="V68" s="28"/>
      <c r="W68" s="28"/>
    </row>
    <row r="69" spans="2:23" ht="54.75" customHeight="1">
      <c r="B69" s="28"/>
      <c r="C69" s="28"/>
      <c r="D69" s="28"/>
      <c r="E69" s="28"/>
      <c r="F69" s="28"/>
      <c r="G69" s="28"/>
      <c r="H69" s="30"/>
      <c r="I69" s="30"/>
      <c r="J69" s="28"/>
      <c r="K69" s="28"/>
      <c r="L69" s="28"/>
      <c r="M69" s="28"/>
      <c r="N69" s="28"/>
      <c r="O69" s="28"/>
      <c r="P69" s="28"/>
      <c r="Q69" s="28"/>
      <c r="R69" s="28"/>
      <c r="S69" s="47"/>
      <c r="T69" s="28"/>
      <c r="U69" s="28"/>
      <c r="V69" s="28"/>
      <c r="W69" s="28"/>
    </row>
    <row r="70" spans="2:23" ht="54.75" customHeight="1">
      <c r="B70" s="28"/>
      <c r="C70" s="28"/>
      <c r="D70" s="28"/>
      <c r="E70" s="28"/>
      <c r="F70" s="28"/>
      <c r="G70" s="28"/>
      <c r="H70" s="30"/>
      <c r="I70" s="30"/>
      <c r="J70" s="28"/>
      <c r="K70" s="28"/>
      <c r="L70" s="28"/>
      <c r="M70" s="28"/>
      <c r="N70" s="28"/>
      <c r="O70" s="28"/>
      <c r="P70" s="28"/>
      <c r="Q70" s="28"/>
      <c r="R70" s="28"/>
      <c r="S70" s="47"/>
      <c r="T70" s="28"/>
      <c r="U70" s="28"/>
      <c r="V70" s="28"/>
      <c r="W70" s="28"/>
    </row>
    <row r="71" spans="2:23" ht="54.75" customHeight="1">
      <c r="B71" s="28"/>
      <c r="C71" s="28"/>
      <c r="D71" s="28"/>
      <c r="E71" s="28"/>
      <c r="F71" s="28"/>
      <c r="G71" s="28"/>
      <c r="H71" s="30"/>
      <c r="I71" s="30"/>
      <c r="J71" s="28"/>
      <c r="K71" s="28"/>
      <c r="L71" s="28"/>
      <c r="M71" s="28"/>
      <c r="N71" s="28"/>
      <c r="O71" s="28"/>
      <c r="P71" s="28"/>
      <c r="Q71" s="28"/>
      <c r="R71" s="28"/>
      <c r="S71" s="47"/>
      <c r="T71" s="28"/>
      <c r="U71" s="28"/>
      <c r="V71" s="28"/>
      <c r="W71" s="28"/>
    </row>
    <row r="72" spans="2:23" ht="54.75" customHeight="1">
      <c r="B72" s="56"/>
      <c r="C72" s="56"/>
      <c r="D72" s="56"/>
      <c r="E72" s="56"/>
      <c r="F72" s="56"/>
      <c r="G72" s="56"/>
      <c r="H72" s="57"/>
      <c r="I72" s="57"/>
      <c r="J72" s="56"/>
      <c r="K72" s="56"/>
      <c r="L72" s="56"/>
      <c r="M72" s="56"/>
      <c r="N72" s="56"/>
      <c r="O72" s="56"/>
      <c r="P72" s="56"/>
      <c r="Q72" s="56"/>
      <c r="R72" s="56"/>
      <c r="S72" s="58"/>
      <c r="T72" s="56"/>
      <c r="U72" s="56"/>
      <c r="V72" s="56"/>
      <c r="W72" s="56"/>
    </row>
    <row r="73" spans="2:23" ht="54.75" customHeight="1">
      <c r="B73" s="56"/>
      <c r="C73" s="56"/>
      <c r="D73" s="56"/>
      <c r="E73" s="56"/>
      <c r="F73" s="56"/>
      <c r="G73" s="56"/>
      <c r="H73" s="57"/>
      <c r="I73" s="57"/>
      <c r="J73" s="56"/>
      <c r="K73" s="56"/>
      <c r="L73" s="56"/>
      <c r="M73" s="56"/>
      <c r="N73" s="56"/>
      <c r="O73" s="56"/>
      <c r="P73" s="56"/>
      <c r="Q73" s="56"/>
      <c r="R73" s="56"/>
      <c r="S73" s="58"/>
      <c r="T73" s="56"/>
      <c r="U73" s="56"/>
      <c r="V73" s="56"/>
      <c r="W73" s="56"/>
    </row>
    <row r="74" spans="2:23" ht="54.75" customHeight="1">
      <c r="B74" s="56"/>
      <c r="C74" s="56"/>
      <c r="D74" s="56"/>
      <c r="E74" s="56"/>
      <c r="F74" s="56"/>
      <c r="G74" s="56"/>
      <c r="H74" s="57"/>
      <c r="I74" s="57"/>
      <c r="J74" s="56"/>
      <c r="K74" s="56"/>
      <c r="L74" s="56"/>
      <c r="M74" s="56"/>
      <c r="N74" s="56"/>
      <c r="O74" s="56"/>
      <c r="P74" s="56"/>
      <c r="Q74" s="56"/>
      <c r="R74" s="56"/>
      <c r="S74" s="58"/>
      <c r="T74" s="56"/>
      <c r="U74" s="56"/>
      <c r="V74" s="56"/>
      <c r="W74" s="56"/>
    </row>
    <row r="75" spans="2:23" ht="54.75" customHeight="1">
      <c r="B75" s="56"/>
      <c r="C75" s="56"/>
      <c r="D75" s="56"/>
      <c r="E75" s="56"/>
      <c r="F75" s="56"/>
      <c r="G75" s="56"/>
      <c r="H75" s="57"/>
      <c r="I75" s="57"/>
      <c r="J75" s="56"/>
      <c r="K75" s="56"/>
      <c r="L75" s="56"/>
      <c r="M75" s="56"/>
      <c r="N75" s="56"/>
      <c r="O75" s="56"/>
      <c r="P75" s="56"/>
      <c r="Q75" s="56"/>
      <c r="R75" s="56"/>
      <c r="S75" s="58"/>
      <c r="T75" s="56"/>
      <c r="U75" s="56"/>
      <c r="V75" s="56"/>
      <c r="W75" s="56"/>
    </row>
  </sheetData>
  <mergeCells count="59">
    <mergeCell ref="B53:C53"/>
    <mergeCell ref="E53:F53"/>
    <mergeCell ref="J53:K53"/>
    <mergeCell ref="B54:K54"/>
    <mergeCell ref="B56:K56"/>
    <mergeCell ref="B51:C51"/>
    <mergeCell ref="E51:F51"/>
    <mergeCell ref="J51:K51"/>
    <mergeCell ref="B52:C52"/>
    <mergeCell ref="E52:F52"/>
    <mergeCell ref="J52:K52"/>
    <mergeCell ref="B44:L44"/>
    <mergeCell ref="B45:L45"/>
    <mergeCell ref="B46:L46"/>
    <mergeCell ref="B47:L47"/>
    <mergeCell ref="B49:L49"/>
    <mergeCell ref="B50:C50"/>
    <mergeCell ref="E50:F50"/>
    <mergeCell ref="J50:K50"/>
    <mergeCell ref="B37:L37"/>
    <mergeCell ref="B38:F38"/>
    <mergeCell ref="B39:F39"/>
    <mergeCell ref="B40:F40"/>
    <mergeCell ref="B41:F41"/>
    <mergeCell ref="B43:C43"/>
    <mergeCell ref="B29:J30"/>
    <mergeCell ref="B31:J31"/>
    <mergeCell ref="B32:J32"/>
    <mergeCell ref="B33:J33"/>
    <mergeCell ref="B34:J34"/>
    <mergeCell ref="B35:J35"/>
    <mergeCell ref="L20:O20"/>
    <mergeCell ref="P20:Q20"/>
    <mergeCell ref="S20:T20"/>
    <mergeCell ref="U20:V20"/>
    <mergeCell ref="W20:W21"/>
    <mergeCell ref="B28:J28"/>
    <mergeCell ref="B15:P15"/>
    <mergeCell ref="B16:W16"/>
    <mergeCell ref="B17:W17"/>
    <mergeCell ref="B18:W18"/>
    <mergeCell ref="B19:B21"/>
    <mergeCell ref="D19:W19"/>
    <mergeCell ref="C20:C21"/>
    <mergeCell ref="D20:D21"/>
    <mergeCell ref="E20:G20"/>
    <mergeCell ref="H20:J20"/>
    <mergeCell ref="B9:O9"/>
    <mergeCell ref="B10:O10"/>
    <mergeCell ref="B11:W11"/>
    <mergeCell ref="B12:O12"/>
    <mergeCell ref="B13:W13"/>
    <mergeCell ref="B14:W14"/>
    <mergeCell ref="B1:W1"/>
    <mergeCell ref="B3:W3"/>
    <mergeCell ref="B5:W5"/>
    <mergeCell ref="B6:O6"/>
    <mergeCell ref="B7:O7"/>
    <mergeCell ref="B8:W8"/>
  </mergeCells>
  <pageMargins left="0.59015748031496063" right="0.51181102362204722" top="1.0236220472440944" bottom="1.1066929133858268" header="0.62992125984251968" footer="0.31535433070866142"/>
  <pageSetup paperSize="0" fitToHeight="0" orientation="landscape" horizontalDpi="0" verticalDpi="0" copies="0"/>
  <headerFooter alignWithMargins="0">
    <oddFooter>&amp;L&amp;"Calibri1,Regular"&amp;11&amp;K000000Área Responsável: SUPECC/SGI/SES&amp;R&amp;"Calibri1,Regular"&amp;11&amp;K000000Pág &amp;P de &amp;N -&amp;D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Setorial</cp:lastModifiedBy>
  <cp:revision>41</cp:revision>
  <dcterms:created xsi:type="dcterms:W3CDTF">2025-01-20T14:18:26Z</dcterms:created>
  <dcterms:modified xsi:type="dcterms:W3CDTF">2025-04-15T11:36:27Z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