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DS" sheetId="1" state="visible" r:id="rId3"/>
  </sheets>
  <definedNames>
    <definedName function="false" hidden="false" localSheetId="0" name="_xlnm.Print_Area" vbProcedure="false">HDS!$A$1:$V$52</definedName>
    <definedName function="false" hidden="false" localSheetId="0" name="_xlnm.Print_Titles" vbProcedure="false">HDS!$38:$39</definedName>
    <definedName function="false" hidden="true" localSheetId="0" name="_xlnm._FilterDatabase" vbProcedure="false">HDS!$A$39:$K$43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<sst xmlns="http://schemas.openxmlformats.org/spreadsheetml/2006/main" count="85" uniqueCount="67">
  <si>
    <t xml:space="preserve">Relatório Resumido da Execução Orçamentária e Financeira por Contrato de Gestão</t>
  </si>
  <si>
    <t xml:space="preserve">Mês/Ano: JANEIRO e FEVEREIRO/2025</t>
  </si>
  <si>
    <t xml:space="preserve">Órgão Contratante: SECRETARIA DE ESTADO DA SAÚDE – SES/GO.</t>
  </si>
  <si>
    <t xml:space="preserve">CNPJ: 02.529.964/0001-57</t>
  </si>
  <si>
    <t xml:space="preserve">Organização Social Contratada : ASSOCIAÇÃO DE GESTÃO, INOVAÇÃO E RESULTADOS EM SAÚDE - AGIR</t>
  </si>
  <si>
    <t xml:space="preserve">CNPJ: 05.029.600/0004-49</t>
  </si>
  <si>
    <t xml:space="preserve">Unidade Gerida: HOSPITAL ESTADUAL DE DERMATOLOGIA SANITÁRIA - COLÔNIA SANTA MARTA - HDS</t>
  </si>
  <si>
    <r>
      <rPr>
        <b val="true"/>
        <sz val="10"/>
        <color rgb="FFFFFFFF"/>
        <rFont val="Calibri"/>
        <family val="2"/>
        <charset val="1"/>
      </rPr>
      <t xml:space="preserve">Termo de Transferência nº 002/2013 – SES 10º Termo Aditivo e Apostilamentos                                        9º Apostilamento JAN25 / </t>
    </r>
    <r>
      <rPr>
        <b val="true"/>
        <sz val="10"/>
        <color rgb="FFFFFFFF"/>
        <rFont val="Calibri"/>
        <family val="2"/>
      </rPr>
      <t xml:space="preserve">  10º Apostilamento FEV25</t>
    </r>
  </si>
  <si>
    <t xml:space="preserve">Vigência do Termo de Transferência:   10º Termo Aditivo:  Início 27/03/2024 Término 27/03/2026  </t>
  </si>
  <si>
    <t xml:space="preserve">Previsão de Repasse Mensal do Contrato de Gestão/ADITIVO - Custeio : R$ 3.356.569,47 Processo nº: 200900010015421</t>
  </si>
  <si>
    <t xml:space="preserve">Previsão de Repasse Mensal do Contrato de Gestão/ADITIVO - Investimentos : R$ 230.362,53 Processo nº: 202300010073441
</t>
  </si>
  <si>
    <t xml:space="preserve">Em reais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</si>
  <si>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</si>
  <si>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</si>
  <si>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</si>
  <si>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</si>
  <si>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</si>
  <si>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</si>
  <si>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</si>
  <si>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</si>
  <si>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</si>
  <si>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</si>
  <si>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</si>
  <si>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</si>
  <si>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10=5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</si>
  <si>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</si>
  <si>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</si>
  <si>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</si>
  <si>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</si>
  <si>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</si>
  <si>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jan25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</si>
  <si>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</si>
  <si>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</si>
  <si>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</si>
  <si>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</si>
  <si>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</si>
  <si>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</si>
  <si>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</si>
  <si>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</si>
  <si>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</si>
  <si>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</si>
  <si>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</si>
  <si>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</si>
  <si>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</si>
  <si>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</si>
  <si>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Valor provisionado para ajuste posterior </t>
  </si>
  <si>
    <t xml:space="preserve">3.3.50.85.02 </t>
  </si>
  <si>
    <t xml:space="preserve">SES/CGC/SUPECC-19837 </t>
  </si>
  <si>
    <t xml:space="preserve">Total Geral</t>
  </si>
  <si>
    <t xml:space="preserve">Nota Explicativa: </t>
  </si>
  <si>
    <t xml:space="preserve">Valor Estimado no Contrato de Gestão = Custeio (R$ 3.356.569,47) + Servidor Cedido (R$ 651.682,14 ) + 9º Apostilamento jan25 (R$ 39.831,49)  / 10º Apostilamento FEV25 (R$ 42.217,40).
1. Valor Mensal Estimado no Contrato de Gestão - Custeio = Custeio (R$ 3.356.569,47) + 9º Apostilamento Jan25 (R$ 39.831,49)  / 10º Apostilamento FEV25 (R$ 42.217,40).
3. Valor informado pela área técnica - GEFIN SEI Nº 202500010016855.
4. Valor Provisionado conforme Solicitação de Liquidação e Pagamento JAN/25 parcial  SEI Nº 67800546 / Solicitação de Liquidação e Pagamento FEV/25 parcial SEI Nº 69921591 /  </t>
  </si>
  <si>
    <t xml:space="preserve">Conforme diretrizes descritas no Despacho 2688 (SEI Nº 65101374), Processo SEI Nº 202400010067105, o valor dos Servidores Cedidos, Auxílio Moradia, Bolsa de Residência médica e Gratificação de Servidores Estatutários serão apenas de caráter informativo. Segue:
Servidor Cedido -Processo SEI Nº 202100010024770   Referência: janeiro/2025 - Valor: R$ 651.682,14; Despacho 1181/25, planilha SEI Nº 70302207/ Referência:Fevereiro/2025 - Valor ainda não informado pela área técnica </t>
  </si>
  <si>
    <t xml:space="preserve">8. Pagamentos (repasses – Restos a Pagar)
- PAGO em JAN/25 Repasse referente ao Custeio Referência DEZ/24 - Valor total = R$ 222.611,51, sendo:
Referência: Custeio complementar dezembro/2024 Ordem de Pagamento 2024.2850.184.00037.031 Quitada em 09/01/25 R$ 185.672,11 SEI Nº 68963759
Referência: Fundo rescisório Dezembro/24 Ordem de Pagamento 2024.2850.184.00037.030 Quitada em 09/01/25 R$ 36.939,40 Fonte Siofinet.</t>
  </si>
  <si>
    <t xml:space="preserve">9. Pagamentos de Despesas de Exercícios Anteriores – DEA
-- PAGO em JAN/25 -  8º apostilamento Dez24 R$ 42.095,34 Empenho 2025.2850.070.0004 Ordem de Pagamento 2025.2850.070.0004.001 Quitada em 23/01/25 Fonte Siofinet</t>
  </si>
  <si>
    <t xml:space="preserve">Demonstrativo de investimento repassados no período de janeiro e fevereiro/2025</t>
  </si>
  <si>
    <t xml:space="preserve">Data de Pagto</t>
  </si>
  <si>
    <t xml:space="preserve">Dot.Emp.Op</t>
  </si>
  <si>
    <t xml:space="preserve">Grupo</t>
  </si>
  <si>
    <t xml:space="preserve">Fonte</t>
  </si>
  <si>
    <t xml:space="preserve">Natureza</t>
  </si>
  <si>
    <t xml:space="preserve">Observação</t>
  </si>
  <si>
    <t xml:space="preserve">Valor Pago </t>
  </si>
  <si>
    <t xml:space="preserve">2025.2850.161.00014.001</t>
  </si>
  <si>
    <t xml:space="preserve">4.4.50.42.05</t>
  </si>
  <si>
    <t xml:space="preserve">Aquisição de 01 (um) Gerador Eletromecânico 150 KVA e 01 (um) Gerador Eletromecânico 75 KVA</t>
  </si>
  <si>
    <t xml:space="preserve">Total Geral HDS</t>
  </si>
  <si>
    <t xml:space="preserve">Fonte:Contratos de Gestão e Aditivos contidos no processo e Portal Transparência: saude.go.gov.br  e Sistema SIOFINET – Portal.go.gov.br.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</si>
</sst>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_-;\-* #,##0.00_-;_-* \-??_-;_-@_-"/>
    <numFmt numFmtId="166" formatCode="mmm/yy"/>
    <numFmt numFmtId="167" formatCode="#,##0.00"/>
    <numFmt numFmtId="168" formatCode="[$-416]mmm\-yy;@"/>
    <numFmt numFmtId="169" formatCode="[$R$-416]\ #,##0.00;[RED]\-[$R$-416]\ #,##0.00"/>
    <numFmt numFmtId="170" formatCode="General"/>
    <numFmt numFmtId="171" formatCode="dd/mm/yy"/>
  </numFmts>
  <fonts count="1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b val="true"/>
      <sz val="10"/>
      <color rgb="FFFFFFFF"/>
      <name val="Calibri"/>
      <family val="2"/>
    </font>
    <font>
      <sz val="10"/>
      <color theme="1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>
        <color rgb="FFCCCCCC"/>
      </right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>
        <color rgb="FFCCCCCC"/>
      </left>
      <right style="medium">
        <color rgb="FFCCCCCC"/>
      </right>
      <top style="medium"/>
      <bottom/>
      <diagonal/>
    </border>
    <border diagonalUp="false" diagonalDown="false">
      <left style="medium">
        <color rgb="FFCCCCCC"/>
      </left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>
        <color rgb="FFCCCCCC"/>
      </left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>
        <color rgb="FFCCCCCC"/>
      </left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6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4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9" fontId="0" fillId="0" borderId="11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0" fontId="7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5" borderId="1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5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1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3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0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0" borderId="1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2" fillId="0" borderId="1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9" fontId="12" fillId="0" borderId="1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AD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9.57"/>
    <col collapsed="false" customWidth="true" hidden="false" outlineLevel="0" max="2" min="2" style="2" width="14.29"/>
    <col collapsed="false" customWidth="true" hidden="false" outlineLevel="0" max="3" min="3" style="2" width="18.14"/>
    <col collapsed="false" customWidth="true" hidden="false" outlineLevel="0" max="7" min="4" style="2" width="16.43"/>
    <col collapsed="false" customWidth="true" hidden="false" outlineLevel="0" max="8" min="8" style="2" width="18.14"/>
    <col collapsed="false" customWidth="true" hidden="false" outlineLevel="0" max="10" min="9" style="2" width="15.42"/>
    <col collapsed="false" customWidth="true" hidden="false" outlineLevel="0" max="11" min="11" style="2" width="17.29"/>
    <col collapsed="false" customWidth="true" hidden="false" outlineLevel="0" max="20" min="12" style="2" width="15.42"/>
    <col collapsed="false" customWidth="true" hidden="false" outlineLevel="0" max="22" min="21" style="2" width="16.84"/>
    <col collapsed="false" customWidth="true" hidden="false" outlineLevel="0" max="24" min="23" style="3" width="13.57"/>
  </cols>
  <sheetData>
    <row r="1" customFormat="false" ht="26.25" hidden="false" customHeight="fals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6"/>
      <c r="V2" s="6"/>
      <c r="W2" s="7"/>
      <c r="X2" s="7"/>
      <c r="Y2" s="8"/>
      <c r="Z2" s="8"/>
      <c r="AA2" s="8"/>
      <c r="AB2" s="8"/>
      <c r="AC2" s="8"/>
      <c r="AD2" s="8"/>
    </row>
    <row r="3" customFormat="false" ht="15" hidden="false" customHeight="false" outlineLevel="0" collapsed="false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7"/>
      <c r="X3" s="7"/>
      <c r="Y3" s="8"/>
      <c r="Z3" s="8"/>
      <c r="AA3" s="8"/>
      <c r="AB3" s="8"/>
      <c r="AC3" s="8"/>
      <c r="AD3" s="8"/>
    </row>
    <row r="4" customFormat="false" ht="15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6"/>
      <c r="R4" s="6"/>
      <c r="S4" s="6"/>
      <c r="T4" s="6"/>
      <c r="U4" s="6"/>
      <c r="V4" s="6"/>
      <c r="W4" s="7"/>
      <c r="X4" s="7"/>
      <c r="Y4" s="8"/>
      <c r="Z4" s="8"/>
      <c r="AA4" s="8"/>
      <c r="AB4" s="8"/>
      <c r="AC4" s="8"/>
      <c r="AD4" s="8"/>
    </row>
    <row r="5" customFormat="false" ht="15" hidden="false" customHeight="false" outlineLevel="0" collapsed="false">
      <c r="A5" s="10" t="s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7"/>
      <c r="X5" s="7"/>
      <c r="Y5" s="8"/>
      <c r="Z5" s="8"/>
      <c r="AA5" s="8"/>
      <c r="AB5" s="8"/>
      <c r="AC5" s="8"/>
      <c r="AD5" s="8"/>
    </row>
    <row r="6" customFormat="false" ht="15" hidden="false" customHeight="false" outlineLevel="0" collapsed="false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6"/>
      <c r="P6" s="6"/>
      <c r="Q6" s="6"/>
      <c r="R6" s="6"/>
      <c r="S6" s="6"/>
      <c r="T6" s="6"/>
      <c r="U6" s="6"/>
      <c r="V6" s="6"/>
      <c r="W6" s="7"/>
      <c r="X6" s="7"/>
      <c r="Y6" s="8"/>
      <c r="Z6" s="8"/>
      <c r="AA6" s="8"/>
      <c r="AB6" s="8"/>
      <c r="AC6" s="8"/>
      <c r="AD6" s="8"/>
    </row>
    <row r="7" customFormat="false" ht="15" hidden="false" customHeight="false" outlineLevel="0" collapsed="false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6"/>
      <c r="P7" s="6"/>
      <c r="Q7" s="6"/>
      <c r="R7" s="6"/>
      <c r="S7" s="6"/>
      <c r="T7" s="6"/>
      <c r="U7" s="6"/>
      <c r="V7" s="6"/>
      <c r="W7" s="7"/>
      <c r="X7" s="7"/>
      <c r="Y7" s="8"/>
      <c r="Z7" s="8"/>
      <c r="AA7" s="8"/>
      <c r="AB7" s="8"/>
      <c r="AC7" s="8"/>
      <c r="AD7" s="8"/>
    </row>
    <row r="8" customFormat="false" ht="15" hidden="false" customHeight="false" outlineLevel="0" collapsed="false">
      <c r="A8" s="10" t="s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7"/>
      <c r="X8" s="7"/>
      <c r="Y8" s="8"/>
      <c r="Z8" s="8"/>
      <c r="AA8" s="8"/>
      <c r="AB8" s="8"/>
      <c r="AC8" s="8"/>
      <c r="AD8" s="8"/>
    </row>
    <row r="9" customFormat="false" ht="15" hidden="false" customHeight="false" outlineLevel="0" collapsed="false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6"/>
      <c r="P9" s="6"/>
      <c r="Q9" s="6"/>
      <c r="R9" s="6"/>
      <c r="S9" s="6"/>
      <c r="T9" s="6"/>
      <c r="U9" s="6"/>
      <c r="V9" s="6"/>
      <c r="W9" s="7"/>
      <c r="X9" s="7"/>
      <c r="Y9" s="8"/>
      <c r="Z9" s="8"/>
      <c r="AA9" s="8"/>
      <c r="AB9" s="8"/>
      <c r="AC9" s="8"/>
      <c r="AD9" s="8"/>
    </row>
    <row r="10" customFormat="false" ht="15" hidden="false" customHeight="false" outlineLevel="0" collapsed="false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6"/>
      <c r="P10" s="6"/>
      <c r="Q10" s="6"/>
      <c r="R10" s="6"/>
      <c r="S10" s="6"/>
      <c r="T10" s="6"/>
      <c r="U10" s="6"/>
      <c r="V10" s="6"/>
      <c r="W10" s="7"/>
      <c r="X10" s="7"/>
      <c r="Y10" s="8"/>
      <c r="Z10" s="8"/>
      <c r="AA10" s="8"/>
      <c r="AB10" s="8"/>
      <c r="AC10" s="8"/>
      <c r="AD10" s="8"/>
    </row>
    <row r="11" customFormat="false" ht="15" hidden="false" customHeight="false" outlineLevel="0" collapsed="false">
      <c r="A11" s="10" t="s">
        <v>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7"/>
      <c r="X11" s="7"/>
      <c r="Y11" s="8"/>
      <c r="Z11" s="8"/>
      <c r="AA11" s="8"/>
      <c r="AB11" s="8"/>
      <c r="AC11" s="8"/>
      <c r="AD11" s="8"/>
    </row>
    <row r="12" customFormat="false" ht="15.75" hidden="false" customHeight="false" outlineLevel="0" collapsed="false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6"/>
      <c r="P12" s="6"/>
      <c r="Q12" s="6"/>
      <c r="R12" s="6"/>
      <c r="S12" s="6"/>
      <c r="T12" s="6"/>
      <c r="U12" s="6"/>
      <c r="V12" s="6"/>
      <c r="W12" s="7"/>
      <c r="X12" s="7"/>
      <c r="Y12" s="8"/>
      <c r="Z12" s="8"/>
      <c r="AA12" s="8"/>
      <c r="AB12" s="8"/>
      <c r="AC12" s="8"/>
      <c r="AD12" s="8"/>
    </row>
    <row r="13" customFormat="false" ht="12.8" hidden="false" customHeight="true" outlineLevel="0" collapsed="false">
      <c r="A13" s="13" t="s">
        <v>7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7"/>
      <c r="X13" s="7"/>
      <c r="Y13" s="8"/>
      <c r="Z13" s="8"/>
      <c r="AA13" s="8"/>
      <c r="AB13" s="8"/>
      <c r="AC13" s="8"/>
      <c r="AD13" s="8"/>
    </row>
    <row r="14" customFormat="false" ht="12.8" hidden="false" customHeight="true" outlineLevel="0" collapsed="false">
      <c r="A14" s="13" t="s">
        <v>8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7"/>
      <c r="X14" s="7"/>
      <c r="Y14" s="8"/>
      <c r="Z14" s="8"/>
      <c r="AA14" s="8"/>
      <c r="AB14" s="8"/>
      <c r="AC14" s="8"/>
      <c r="AD14" s="8"/>
    </row>
    <row r="15" customFormat="false" ht="12.8" hidden="false" customHeight="false" outlineLevel="0" collapsed="false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5"/>
      <c r="Q15" s="15"/>
      <c r="R15" s="15"/>
      <c r="S15" s="15"/>
      <c r="T15" s="15"/>
      <c r="U15" s="15"/>
      <c r="V15" s="15"/>
      <c r="W15" s="7"/>
      <c r="X15" s="7"/>
      <c r="Y15" s="8"/>
      <c r="Z15" s="8"/>
      <c r="AA15" s="8"/>
      <c r="AB15" s="8"/>
      <c r="AC15" s="8"/>
      <c r="AD15" s="8"/>
    </row>
    <row r="16" customFormat="false" ht="12.8" hidden="false" customHeight="true" outlineLevel="0" collapsed="false">
      <c r="A16" s="13" t="s">
        <v>9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7"/>
      <c r="X16" s="7"/>
      <c r="Y16" s="8"/>
      <c r="Z16" s="8"/>
      <c r="AA16" s="8"/>
      <c r="AB16" s="8"/>
      <c r="AC16" s="8"/>
      <c r="AD16" s="8"/>
    </row>
    <row r="17" customFormat="false" ht="20.25" hidden="false" customHeight="true" outlineLevel="0" collapsed="false">
      <c r="A17" s="13" t="s">
        <v>10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7"/>
      <c r="X17" s="7"/>
      <c r="Y17" s="8"/>
      <c r="Z17" s="8"/>
      <c r="AA17" s="8"/>
      <c r="AB17" s="8"/>
      <c r="AC17" s="8"/>
      <c r="AD17" s="8"/>
    </row>
    <row r="18" customFormat="false" ht="15.75" hidden="false" customHeight="true" outlineLevel="0" collapsed="false">
      <c r="A18" s="16" t="s">
        <v>11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7"/>
      <c r="X18" s="7"/>
      <c r="Y18" s="8"/>
      <c r="Z18" s="8"/>
      <c r="AA18" s="8"/>
      <c r="AB18" s="8"/>
      <c r="AC18" s="8"/>
      <c r="AD18" s="8"/>
    </row>
    <row r="19" s="21" customFormat="true" ht="15.75" hidden="false" customHeight="true" outlineLevel="0" collapsed="false">
      <c r="A19" s="17" t="s">
        <v>12</v>
      </c>
      <c r="B19" s="18"/>
      <c r="C19" s="19" t="s">
        <v>13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20"/>
      <c r="X19" s="20"/>
      <c r="Y19" s="5"/>
      <c r="Z19" s="5"/>
      <c r="AA19" s="5"/>
      <c r="AB19" s="5"/>
      <c r="AC19" s="5"/>
      <c r="AD19" s="5"/>
    </row>
    <row r="20" s="21" customFormat="true" ht="77.25" hidden="false" customHeight="true" outlineLevel="0" collapsed="false">
      <c r="A20" s="17"/>
      <c r="B20" s="22" t="s">
        <v>14</v>
      </c>
      <c r="C20" s="23" t="s">
        <v>15</v>
      </c>
      <c r="D20" s="24" t="s">
        <v>16</v>
      </c>
      <c r="E20" s="24"/>
      <c r="F20" s="24"/>
      <c r="G20" s="24" t="s">
        <v>17</v>
      </c>
      <c r="H20" s="24"/>
      <c r="I20" s="24"/>
      <c r="J20" s="25" t="s">
        <v>18</v>
      </c>
      <c r="K20" s="24" t="s">
        <v>19</v>
      </c>
      <c r="L20" s="24"/>
      <c r="M20" s="24"/>
      <c r="N20" s="24"/>
      <c r="O20" s="24" t="s">
        <v>20</v>
      </c>
      <c r="P20" s="24"/>
      <c r="Q20" s="26" t="s">
        <v>21</v>
      </c>
      <c r="R20" s="24" t="s">
        <v>22</v>
      </c>
      <c r="S20" s="24"/>
      <c r="T20" s="24" t="s">
        <v>23</v>
      </c>
      <c r="U20" s="24"/>
      <c r="V20" s="23" t="s">
        <v>24</v>
      </c>
      <c r="W20" s="20"/>
      <c r="X20" s="20"/>
      <c r="Y20" s="5"/>
      <c r="Z20" s="5"/>
      <c r="AA20" s="5"/>
      <c r="AB20" s="5"/>
      <c r="AC20" s="5"/>
      <c r="AD20" s="5"/>
    </row>
    <row r="21" s="21" customFormat="true" ht="15.75" hidden="false" customHeight="true" outlineLevel="0" collapsed="false">
      <c r="A21" s="17"/>
      <c r="B21" s="22"/>
      <c r="C21" s="23"/>
      <c r="D21" s="27" t="s">
        <v>25</v>
      </c>
      <c r="E21" s="27" t="s">
        <v>26</v>
      </c>
      <c r="F21" s="27" t="s">
        <v>27</v>
      </c>
      <c r="G21" s="27" t="s">
        <v>25</v>
      </c>
      <c r="H21" s="27" t="s">
        <v>26</v>
      </c>
      <c r="I21" s="27" t="s">
        <v>27</v>
      </c>
      <c r="J21" s="27" t="s">
        <v>25</v>
      </c>
      <c r="K21" s="27" t="s">
        <v>28</v>
      </c>
      <c r="L21" s="27" t="s">
        <v>25</v>
      </c>
      <c r="M21" s="27" t="s">
        <v>26</v>
      </c>
      <c r="N21" s="27" t="s">
        <v>27</v>
      </c>
      <c r="O21" s="27" t="s">
        <v>25</v>
      </c>
      <c r="P21" s="27" t="s">
        <v>26</v>
      </c>
      <c r="Q21" s="27"/>
      <c r="R21" s="27" t="s">
        <v>25</v>
      </c>
      <c r="S21" s="27" t="s">
        <v>26</v>
      </c>
      <c r="T21" s="27" t="s">
        <v>25</v>
      </c>
      <c r="U21" s="27" t="s">
        <v>29</v>
      </c>
      <c r="V21" s="23"/>
      <c r="W21" s="28"/>
      <c r="X21" s="28"/>
      <c r="Y21" s="5"/>
      <c r="Z21" s="5"/>
      <c r="AA21" s="5"/>
      <c r="AB21" s="5"/>
      <c r="AC21" s="5"/>
      <c r="AD21" s="5"/>
    </row>
    <row r="22" s="21" customFormat="true" ht="15.75" hidden="false" customHeight="false" outlineLevel="0" collapsed="false">
      <c r="A22" s="17"/>
      <c r="B22" s="22"/>
      <c r="C22" s="23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3"/>
      <c r="W22" s="29"/>
      <c r="X22" s="29"/>
      <c r="Y22" s="5"/>
      <c r="Z22" s="5"/>
      <c r="AA22" s="5"/>
      <c r="AB22" s="5"/>
      <c r="AC22" s="5"/>
      <c r="AD22" s="5"/>
    </row>
    <row r="23" s="21" customFormat="true" ht="12.8" hidden="false" customHeight="false" outlineLevel="0" collapsed="false">
      <c r="A23" s="30" t="n">
        <v>45658</v>
      </c>
      <c r="B23" s="31" t="n">
        <v>4048083.1</v>
      </c>
      <c r="C23" s="31" t="n">
        <v>3396400.96</v>
      </c>
      <c r="D23" s="31" t="n">
        <v>20139416.82</v>
      </c>
      <c r="E23" s="31" t="n">
        <v>230362.53</v>
      </c>
      <c r="F23" s="31"/>
      <c r="G23" s="32" t="n">
        <v>6213138.94</v>
      </c>
      <c r="H23" s="32"/>
      <c r="I23" s="32"/>
      <c r="J23" s="31" t="n">
        <v>250000</v>
      </c>
      <c r="K23" s="33" t="s">
        <v>30</v>
      </c>
      <c r="L23" s="34" t="n">
        <v>3106569.47</v>
      </c>
      <c r="M23" s="31"/>
      <c r="N23" s="31" t="n">
        <v>0</v>
      </c>
      <c r="O23" s="35"/>
      <c r="P23" s="35"/>
      <c r="Q23" s="35"/>
      <c r="R23" s="32" t="n">
        <v>222611.51</v>
      </c>
      <c r="S23" s="35"/>
      <c r="T23" s="32" t="n">
        <v>42095.34</v>
      </c>
      <c r="U23" s="35"/>
      <c r="V23" s="31" t="n">
        <f aca="false">L23+R23+T23</f>
        <v>3371276.32</v>
      </c>
      <c r="W23" s="36" t="n">
        <f aca="false">SUM(D23:F23)</f>
        <v>20369779.35</v>
      </c>
      <c r="X23" s="36" t="n">
        <f aca="false">SUM(G23:I23)</f>
        <v>6213138.94</v>
      </c>
      <c r="Y23" s="5"/>
      <c r="Z23" s="5"/>
      <c r="AA23" s="5"/>
      <c r="AB23" s="5"/>
      <c r="AC23" s="5"/>
      <c r="AD23" s="5"/>
    </row>
    <row r="24" s="21" customFormat="true" ht="12.8" hidden="false" customHeight="false" outlineLevel="0" collapsed="false">
      <c r="A24" s="30" t="n">
        <v>45689</v>
      </c>
      <c r="B24" s="31" t="n">
        <v>4050469.01</v>
      </c>
      <c r="C24" s="31" t="n">
        <v>3398786.87</v>
      </c>
      <c r="D24" s="31" t="n">
        <v>39831.49</v>
      </c>
      <c r="E24" s="31"/>
      <c r="F24" s="31"/>
      <c r="G24" s="32" t="n">
        <v>3146400.96</v>
      </c>
      <c r="H24" s="31" t="n">
        <v>230362.53</v>
      </c>
      <c r="I24" s="32"/>
      <c r="J24" s="31" t="n">
        <v>250000</v>
      </c>
      <c r="K24" s="33" t="s">
        <v>30</v>
      </c>
      <c r="L24" s="34" t="n">
        <v>39831.49</v>
      </c>
      <c r="M24" s="31"/>
      <c r="N24" s="31"/>
      <c r="O24" s="35"/>
      <c r="P24" s="35"/>
      <c r="Q24" s="35"/>
      <c r="R24" s="32"/>
      <c r="S24" s="35"/>
      <c r="T24" s="32"/>
      <c r="U24" s="35"/>
      <c r="V24" s="31" t="n">
        <f aca="false">L24+L25+L26+M25</f>
        <v>6483332.96</v>
      </c>
      <c r="W24" s="36"/>
      <c r="X24" s="36"/>
      <c r="Y24" s="5"/>
      <c r="Z24" s="5"/>
      <c r="AA24" s="5"/>
      <c r="AB24" s="5"/>
      <c r="AC24" s="5"/>
      <c r="AD24" s="5"/>
    </row>
    <row r="25" s="21" customFormat="true" ht="12.8" hidden="false" customHeight="false" outlineLevel="0" collapsed="false">
      <c r="A25" s="30" t="n">
        <v>45689</v>
      </c>
      <c r="B25" s="31"/>
      <c r="C25" s="31"/>
      <c r="D25" s="31"/>
      <c r="E25" s="31"/>
      <c r="F25" s="31"/>
      <c r="G25" s="32"/>
      <c r="H25" s="32"/>
      <c r="I25" s="32"/>
      <c r="J25" s="31"/>
      <c r="K25" s="30" t="n">
        <v>45689</v>
      </c>
      <c r="L25" s="34" t="n">
        <v>3106569.47</v>
      </c>
      <c r="M25" s="31" t="n">
        <v>230362.53</v>
      </c>
      <c r="N25" s="31"/>
      <c r="O25" s="35"/>
      <c r="P25" s="35"/>
      <c r="Q25" s="35"/>
      <c r="R25" s="32"/>
      <c r="S25" s="35"/>
      <c r="T25" s="32"/>
      <c r="U25" s="35"/>
      <c r="V25" s="31"/>
      <c r="W25" s="36"/>
      <c r="X25" s="36"/>
      <c r="Y25" s="5"/>
      <c r="Z25" s="5"/>
      <c r="AA25" s="5"/>
      <c r="AB25" s="5"/>
      <c r="AC25" s="5"/>
      <c r="AD25" s="5"/>
    </row>
    <row r="26" s="21" customFormat="true" ht="12.8" hidden="false" customHeight="false" outlineLevel="0" collapsed="false">
      <c r="A26" s="30" t="n">
        <v>45689</v>
      </c>
      <c r="B26" s="31"/>
      <c r="C26" s="31"/>
      <c r="D26" s="31"/>
      <c r="E26" s="31"/>
      <c r="F26" s="31"/>
      <c r="G26" s="32"/>
      <c r="H26" s="32"/>
      <c r="I26" s="32"/>
      <c r="J26" s="31"/>
      <c r="K26" s="30" t="n">
        <v>45717</v>
      </c>
      <c r="L26" s="34" t="n">
        <v>3106569.47</v>
      </c>
      <c r="M26" s="31"/>
      <c r="N26" s="31"/>
      <c r="O26" s="35"/>
      <c r="P26" s="35"/>
      <c r="Q26" s="35"/>
      <c r="R26" s="32"/>
      <c r="S26" s="35"/>
      <c r="T26" s="32"/>
      <c r="U26" s="35"/>
      <c r="V26" s="31"/>
      <c r="W26" s="36"/>
      <c r="X26" s="36"/>
      <c r="Y26" s="5"/>
      <c r="Z26" s="5"/>
      <c r="AA26" s="5"/>
      <c r="AB26" s="5"/>
      <c r="AC26" s="5"/>
      <c r="AD26" s="5"/>
    </row>
    <row r="27" customFormat="false" ht="15.75" hidden="false" customHeight="false" outlineLevel="0" collapsed="false">
      <c r="A27" s="37"/>
      <c r="B27" s="38" t="n">
        <f aca="false">SUM(B23:B26)</f>
        <v>8098552.11</v>
      </c>
      <c r="C27" s="38" t="n">
        <f aca="false">SUM(C23:C26)</f>
        <v>6795187.83</v>
      </c>
      <c r="D27" s="38" t="n">
        <f aca="false">SUM(D23:D26)</f>
        <v>20179248.31</v>
      </c>
      <c r="E27" s="38" t="n">
        <f aca="false">SUM(E23:E23)</f>
        <v>230362.53</v>
      </c>
      <c r="F27" s="38" t="n">
        <f aca="false">SUM(F23:F23)</f>
        <v>0</v>
      </c>
      <c r="G27" s="38" t="n">
        <f aca="false">SUM(G23:G26)</f>
        <v>9359539.9</v>
      </c>
      <c r="H27" s="38" t="n">
        <f aca="false">SUM(H23:H26)</f>
        <v>230362.53</v>
      </c>
      <c r="I27" s="38" t="n">
        <f aca="false">SUM(I23:I23)</f>
        <v>0</v>
      </c>
      <c r="J27" s="38" t="n">
        <f aca="false">SUM(J23:J26)</f>
        <v>500000</v>
      </c>
      <c r="K27" s="38" t="n">
        <f aca="false">SUM(K23:K23)</f>
        <v>0</v>
      </c>
      <c r="L27" s="38" t="n">
        <f aca="false">SUM(L23:L26)</f>
        <v>9359539.9</v>
      </c>
      <c r="M27" s="38" t="n">
        <f aca="false">SUM(M23:M26)</f>
        <v>230362.53</v>
      </c>
      <c r="N27" s="38" t="n">
        <f aca="false">SUM(N23:N23)</f>
        <v>0</v>
      </c>
      <c r="O27" s="38" t="n">
        <f aca="false">SUM(O23:O23)</f>
        <v>0</v>
      </c>
      <c r="P27" s="38" t="n">
        <f aca="false">SUM(P23:P23)</f>
        <v>0</v>
      </c>
      <c r="Q27" s="38" t="n">
        <f aca="false">SUM(Q23:Q23)</f>
        <v>0</v>
      </c>
      <c r="R27" s="38" t="n">
        <f aca="false">SUM(R23:R23)</f>
        <v>222611.51</v>
      </c>
      <c r="S27" s="38" t="n">
        <f aca="false">SUM(S23:S23)</f>
        <v>0</v>
      </c>
      <c r="T27" s="38" t="n">
        <f aca="false">SUM(T23:T23)</f>
        <v>42095.34</v>
      </c>
      <c r="U27" s="38" t="n">
        <f aca="false">SUM(U23:U23)</f>
        <v>0</v>
      </c>
      <c r="V27" s="38" t="n">
        <f aca="false">SUM(V23:V26)</f>
        <v>9854609.28</v>
      </c>
      <c r="W27" s="36" t="e">
        <f aca="false">SUM(#REF!)</f>
        <v>#REF!</v>
      </c>
      <c r="X27" s="36" t="e">
        <f aca="false">SUM(#REF!)</f>
        <v>#REF!</v>
      </c>
      <c r="Y27" s="5"/>
      <c r="Z27" s="5"/>
      <c r="AA27" s="5"/>
      <c r="AB27" s="5"/>
      <c r="AC27" s="5"/>
      <c r="AD27" s="5"/>
    </row>
    <row r="28" customFormat="false" ht="15" hidden="false" customHeight="false" outlineLevel="0" collapsed="false">
      <c r="A28" s="39"/>
      <c r="B28" s="40"/>
      <c r="C28" s="40"/>
      <c r="D28" s="40"/>
      <c r="E28" s="40"/>
      <c r="F28" s="41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7"/>
      <c r="X28" s="7"/>
      <c r="Y28" s="8"/>
      <c r="Z28" s="8"/>
      <c r="AA28" s="8"/>
      <c r="AB28" s="8"/>
      <c r="AC28" s="8"/>
      <c r="AD28" s="8"/>
    </row>
    <row r="29" customFormat="false" ht="36" hidden="false" customHeight="true" outlineLevel="0" collapsed="false">
      <c r="A29" s="42" t="s">
        <v>31</v>
      </c>
      <c r="B29" s="42"/>
      <c r="C29" s="42"/>
      <c r="D29" s="42"/>
      <c r="E29" s="42"/>
      <c r="F29" s="40"/>
      <c r="G29" s="41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1"/>
      <c r="T29" s="40"/>
      <c r="U29" s="40"/>
      <c r="V29" s="40"/>
      <c r="W29" s="7"/>
      <c r="X29" s="7"/>
      <c r="Y29" s="8"/>
      <c r="Z29" s="8"/>
      <c r="AA29" s="8"/>
      <c r="AB29" s="8"/>
      <c r="AC29" s="8"/>
      <c r="AD29" s="8"/>
    </row>
    <row r="30" customFormat="false" ht="15" hidden="false" customHeight="true" outlineLevel="0" collapsed="false">
      <c r="A30" s="25" t="s">
        <v>32</v>
      </c>
      <c r="B30" s="25"/>
      <c r="C30" s="25"/>
      <c r="D30" s="25"/>
      <c r="E30" s="25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7"/>
      <c r="X30" s="7"/>
      <c r="Y30" s="8"/>
      <c r="Z30" s="8"/>
      <c r="AA30" s="8"/>
      <c r="AB30" s="8"/>
      <c r="AC30" s="8"/>
      <c r="AD30" s="8"/>
    </row>
    <row r="31" customFormat="false" ht="15" hidden="false" customHeight="false" outlineLevel="0" collapsed="false">
      <c r="A31" s="25"/>
      <c r="B31" s="25"/>
      <c r="C31" s="25"/>
      <c r="D31" s="25"/>
      <c r="E31" s="25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1"/>
      <c r="W31" s="7"/>
      <c r="X31" s="7"/>
      <c r="Y31" s="8"/>
      <c r="Z31" s="8"/>
      <c r="AA31" s="8"/>
      <c r="AB31" s="8"/>
      <c r="AC31" s="8"/>
      <c r="AD31" s="8"/>
    </row>
    <row r="32" customFormat="false" ht="33.75" hidden="false" customHeight="true" outlineLevel="0" collapsed="false">
      <c r="A32" s="43" t="s">
        <v>33</v>
      </c>
      <c r="B32" s="43"/>
      <c r="C32" s="43"/>
      <c r="D32" s="43"/>
      <c r="E32" s="43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7"/>
      <c r="X32" s="7"/>
      <c r="Y32" s="8"/>
      <c r="Z32" s="8"/>
      <c r="AA32" s="8"/>
      <c r="AB32" s="8"/>
      <c r="AC32" s="8"/>
      <c r="AD32" s="8"/>
    </row>
    <row r="33" customFormat="false" ht="15" hidden="false" customHeight="true" outlineLevel="0" collapsed="false">
      <c r="A33" s="43" t="s">
        <v>34</v>
      </c>
      <c r="B33" s="43"/>
      <c r="C33" s="43"/>
      <c r="D33" s="43"/>
      <c r="E33" s="43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7"/>
      <c r="X33" s="7"/>
      <c r="Y33" s="8"/>
      <c r="Z33" s="8"/>
      <c r="AA33" s="8"/>
      <c r="AB33" s="8"/>
      <c r="AC33" s="8"/>
      <c r="AD33" s="8"/>
    </row>
    <row r="34" customFormat="false" ht="15" hidden="false" customHeight="true" outlineLevel="0" collapsed="false">
      <c r="A34" s="43" t="s">
        <v>35</v>
      </c>
      <c r="B34" s="43"/>
      <c r="C34" s="43"/>
      <c r="D34" s="43"/>
      <c r="E34" s="43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7"/>
      <c r="X34" s="7"/>
      <c r="Y34" s="8"/>
      <c r="Z34" s="8"/>
      <c r="AA34" s="8"/>
      <c r="AB34" s="8"/>
      <c r="AC34" s="8"/>
      <c r="AD34" s="8"/>
    </row>
    <row r="35" customFormat="false" ht="15" hidden="false" customHeight="true" outlineLevel="0" collapsed="false">
      <c r="A35" s="43" t="s">
        <v>36</v>
      </c>
      <c r="B35" s="43"/>
      <c r="C35" s="43"/>
      <c r="D35" s="43"/>
      <c r="E35" s="43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7"/>
      <c r="X35" s="7"/>
      <c r="Y35" s="8"/>
      <c r="Z35" s="8"/>
      <c r="AA35" s="8"/>
      <c r="AB35" s="8"/>
      <c r="AC35" s="8"/>
      <c r="AD35" s="8"/>
    </row>
    <row r="36" customFormat="false" ht="15" hidden="false" customHeight="true" outlineLevel="0" collapsed="false">
      <c r="A36" s="43" t="s">
        <v>37</v>
      </c>
      <c r="B36" s="43"/>
      <c r="C36" s="43"/>
      <c r="D36" s="43"/>
      <c r="E36" s="43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7"/>
      <c r="X36" s="7"/>
      <c r="Y36" s="8"/>
      <c r="Z36" s="8"/>
      <c r="AA36" s="8"/>
      <c r="AB36" s="8"/>
      <c r="AC36" s="8"/>
      <c r="AD36" s="8"/>
    </row>
    <row r="37" customFormat="false" ht="15" hidden="false" customHeight="false" outlineLevel="0" collapsed="false">
      <c r="A37" s="39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7"/>
      <c r="X37" s="7"/>
      <c r="Y37" s="8"/>
      <c r="Z37" s="8"/>
      <c r="AA37" s="8"/>
      <c r="AB37" s="8"/>
      <c r="AC37" s="8"/>
      <c r="AD37" s="8"/>
    </row>
    <row r="38" customFormat="false" ht="15" hidden="false" customHeight="true" outlineLevel="0" collapsed="false">
      <c r="A38" s="42" t="s">
        <v>38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7"/>
      <c r="X38" s="7"/>
      <c r="Y38" s="8"/>
      <c r="Z38" s="8"/>
      <c r="AA38" s="8"/>
      <c r="AB38" s="8"/>
      <c r="AC38" s="8"/>
      <c r="AD38" s="8"/>
    </row>
    <row r="39" customFormat="false" ht="38.25" hidden="false" customHeight="true" outlineLevel="0" collapsed="false">
      <c r="A39" s="25" t="s">
        <v>32</v>
      </c>
      <c r="B39" s="25"/>
      <c r="C39" s="25"/>
      <c r="D39" s="25"/>
      <c r="E39" s="25"/>
      <c r="F39" s="25" t="s">
        <v>39</v>
      </c>
      <c r="G39" s="25" t="s">
        <v>40</v>
      </c>
      <c r="H39" s="25" t="s">
        <v>41</v>
      </c>
      <c r="I39" s="25" t="s">
        <v>42</v>
      </c>
      <c r="J39" s="25" t="s">
        <v>43</v>
      </c>
      <c r="K39" s="25" t="s">
        <v>44</v>
      </c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7"/>
      <c r="X39" s="7"/>
      <c r="Y39" s="8"/>
      <c r="Z39" s="8"/>
      <c r="AA39" s="8"/>
      <c r="AB39" s="8"/>
      <c r="AC39" s="8"/>
      <c r="AD39" s="8"/>
    </row>
    <row r="40" customFormat="false" ht="23.85" hidden="false" customHeight="true" outlineLevel="0" collapsed="false">
      <c r="A40" s="44" t="s">
        <v>45</v>
      </c>
      <c r="B40" s="44"/>
      <c r="C40" s="44"/>
      <c r="D40" s="44"/>
      <c r="E40" s="44"/>
      <c r="F40" s="45" t="n">
        <v>250000</v>
      </c>
      <c r="G40" s="46" t="s">
        <v>46</v>
      </c>
      <c r="H40" s="47" t="n">
        <v>200900010015421</v>
      </c>
      <c r="I40" s="33" t="n">
        <v>45658</v>
      </c>
      <c r="J40" s="33" t="n">
        <v>45658</v>
      </c>
      <c r="K40" s="48" t="s">
        <v>47</v>
      </c>
      <c r="L40" s="49" t="e">
        <f aca="false" t="array" ref="L40:L40">comentariocelula(F40)</f>
        <v>#NAME?</v>
      </c>
      <c r="M40" s="49"/>
      <c r="N40" s="49"/>
      <c r="O40" s="49"/>
      <c r="P40" s="50"/>
      <c r="Q40" s="40"/>
      <c r="R40" s="40"/>
      <c r="S40" s="40"/>
      <c r="T40" s="40"/>
      <c r="U40" s="40"/>
      <c r="V40" s="40"/>
      <c r="W40" s="7"/>
      <c r="X40" s="7"/>
      <c r="Y40" s="8"/>
      <c r="Z40" s="8"/>
      <c r="AA40" s="8"/>
      <c r="AB40" s="8"/>
      <c r="AC40" s="8"/>
      <c r="AD40" s="8"/>
    </row>
    <row r="41" customFormat="false" ht="23.85" hidden="false" customHeight="true" outlineLevel="0" collapsed="false">
      <c r="A41" s="44" t="s">
        <v>45</v>
      </c>
      <c r="B41" s="44"/>
      <c r="C41" s="44"/>
      <c r="D41" s="44"/>
      <c r="E41" s="44"/>
      <c r="F41" s="45" t="n">
        <v>250000</v>
      </c>
      <c r="G41" s="46" t="s">
        <v>46</v>
      </c>
      <c r="H41" s="47" t="n">
        <v>200900010015421</v>
      </c>
      <c r="I41" s="33" t="n">
        <v>45689</v>
      </c>
      <c r="J41" s="33" t="n">
        <v>45689</v>
      </c>
      <c r="K41" s="48" t="s">
        <v>47</v>
      </c>
      <c r="L41" s="51"/>
      <c r="M41" s="51"/>
      <c r="N41" s="51"/>
      <c r="O41" s="51"/>
      <c r="P41" s="50"/>
      <c r="Q41" s="40"/>
      <c r="R41" s="40"/>
      <c r="S41" s="40"/>
      <c r="T41" s="40"/>
      <c r="U41" s="40"/>
      <c r="V41" s="40"/>
      <c r="W41" s="7"/>
      <c r="X41" s="7"/>
      <c r="Y41" s="8"/>
      <c r="Z41" s="8"/>
      <c r="AA41" s="8"/>
      <c r="AB41" s="8"/>
      <c r="AC41" s="8"/>
      <c r="AD41" s="8"/>
    </row>
    <row r="42" customFormat="false" ht="15" hidden="false" customHeight="true" outlineLevel="0" collapsed="false">
      <c r="A42" s="52" t="s">
        <v>48</v>
      </c>
      <c r="B42" s="52"/>
      <c r="C42" s="52"/>
      <c r="D42" s="52"/>
      <c r="E42" s="52"/>
      <c r="F42" s="53" t="n">
        <f aca="false">SUM(F40:F41)</f>
        <v>500000</v>
      </c>
      <c r="G42" s="54"/>
      <c r="H42" s="54"/>
      <c r="I42" s="54"/>
      <c r="J42" s="54"/>
      <c r="K42" s="54"/>
      <c r="L42" s="40"/>
      <c r="M42" s="40"/>
      <c r="N42" s="40"/>
      <c r="O42" s="40"/>
      <c r="P42" s="50"/>
      <c r="Q42" s="40"/>
      <c r="R42" s="40"/>
      <c r="S42" s="40"/>
      <c r="T42" s="40"/>
      <c r="U42" s="40"/>
      <c r="V42" s="40"/>
      <c r="W42" s="7"/>
      <c r="X42" s="7"/>
      <c r="Y42" s="8"/>
      <c r="Z42" s="8"/>
      <c r="AA42" s="8"/>
      <c r="AB42" s="8"/>
      <c r="AC42" s="8"/>
      <c r="AD42" s="8"/>
    </row>
    <row r="43" customFormat="false" ht="15" hidden="false" customHeight="false" outlineLevel="0" collapsed="false">
      <c r="A43" s="55"/>
      <c r="B43" s="55"/>
      <c r="C43" s="55"/>
      <c r="D43" s="55"/>
      <c r="E43" s="55"/>
      <c r="F43" s="55"/>
      <c r="G43" s="55"/>
      <c r="H43" s="55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6"/>
      <c r="X43" s="56"/>
      <c r="Y43" s="57"/>
      <c r="Z43" s="57"/>
      <c r="AA43" s="57"/>
      <c r="AB43" s="57"/>
      <c r="AC43" s="57"/>
      <c r="AD43" s="57"/>
    </row>
    <row r="44" customFormat="false" ht="15" hidden="false" customHeight="false" outlineLevel="0" collapsed="false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6"/>
      <c r="X44" s="56"/>
      <c r="Y44" s="57"/>
      <c r="Z44" s="57"/>
      <c r="AA44" s="57"/>
      <c r="AB44" s="57"/>
      <c r="AC44" s="57"/>
      <c r="AD44" s="57"/>
    </row>
    <row r="45" customFormat="false" ht="13.8" hidden="false" customHeight="true" outlineLevel="0" collapsed="false">
      <c r="A45" s="58" t="s">
        <v>49</v>
      </c>
      <c r="B45" s="58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40"/>
      <c r="Q45" s="40"/>
      <c r="R45" s="40"/>
      <c r="S45" s="40"/>
      <c r="T45" s="40"/>
      <c r="U45" s="40"/>
      <c r="V45" s="40"/>
      <c r="W45" s="7"/>
      <c r="X45" s="7"/>
      <c r="Y45" s="8"/>
      <c r="Z45" s="8"/>
      <c r="AA45" s="8"/>
      <c r="AB45" s="8"/>
      <c r="AC45" s="8"/>
      <c r="AD45" s="8"/>
    </row>
    <row r="46" customFormat="false" ht="79.85" hidden="false" customHeight="true" outlineLevel="0" collapsed="false">
      <c r="A46" s="59" t="s">
        <v>50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39"/>
      <c r="M46" s="39"/>
      <c r="N46" s="39"/>
      <c r="O46" s="39"/>
      <c r="P46" s="40"/>
      <c r="Q46" s="40"/>
      <c r="R46" s="40"/>
      <c r="S46" s="40"/>
      <c r="T46" s="40"/>
      <c r="U46" s="40"/>
      <c r="V46" s="40"/>
      <c r="W46" s="7"/>
      <c r="X46" s="7"/>
      <c r="Y46" s="8"/>
      <c r="Z46" s="8"/>
      <c r="AA46" s="8"/>
      <c r="AB46" s="8"/>
      <c r="AC46" s="8"/>
      <c r="AD46" s="8"/>
    </row>
    <row r="47" customFormat="false" ht="63.4" hidden="false" customHeight="true" outlineLevel="0" collapsed="false">
      <c r="A47" s="59" t="s">
        <v>51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39"/>
      <c r="M47" s="39"/>
      <c r="N47" s="39"/>
      <c r="O47" s="39"/>
      <c r="P47" s="40"/>
      <c r="Q47" s="40"/>
      <c r="R47" s="40"/>
      <c r="S47" s="40"/>
      <c r="T47" s="40"/>
      <c r="U47" s="40"/>
      <c r="V47" s="40"/>
      <c r="W47" s="7"/>
      <c r="X47" s="7"/>
      <c r="Y47" s="8"/>
      <c r="Z47" s="8"/>
      <c r="AA47" s="8"/>
      <c r="AB47" s="8"/>
      <c r="AC47" s="8"/>
      <c r="AD47" s="8"/>
    </row>
    <row r="48" customFormat="false" ht="85.8" hidden="false" customHeight="true" outlineLevel="0" collapsed="false">
      <c r="A48" s="59" t="s">
        <v>52</v>
      </c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39"/>
      <c r="M48" s="39"/>
      <c r="N48" s="39"/>
      <c r="O48" s="39"/>
      <c r="P48" s="40"/>
      <c r="Q48" s="40"/>
      <c r="R48" s="40"/>
      <c r="S48" s="40"/>
      <c r="T48" s="40"/>
      <c r="U48" s="40"/>
      <c r="V48" s="40"/>
      <c r="W48" s="7"/>
      <c r="X48" s="7"/>
      <c r="Y48" s="8"/>
      <c r="Z48" s="8"/>
      <c r="AA48" s="8"/>
      <c r="AB48" s="8"/>
      <c r="AC48" s="8"/>
      <c r="AD48" s="8"/>
    </row>
    <row r="49" customFormat="false" ht="30.55" hidden="false" customHeight="true" outlineLevel="0" collapsed="false">
      <c r="A49" s="59" t="s">
        <v>53</v>
      </c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7"/>
      <c r="X49" s="7"/>
      <c r="Y49" s="8"/>
      <c r="Z49" s="8"/>
      <c r="AA49" s="8"/>
      <c r="AB49" s="8"/>
      <c r="AC49" s="8"/>
      <c r="AD49" s="8"/>
    </row>
    <row r="50" customFormat="false" ht="12.8" hidden="false" customHeight="true" outlineLevel="0" collapsed="false">
      <c r="A50" s="55"/>
      <c r="B50" s="55"/>
      <c r="C50" s="55"/>
      <c r="D50" s="55"/>
      <c r="E50" s="55"/>
      <c r="F50" s="55"/>
      <c r="G50" s="55"/>
      <c r="H50" s="55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7"/>
      <c r="X50" s="7"/>
      <c r="Y50" s="8"/>
      <c r="Z50" s="8"/>
      <c r="AA50" s="8"/>
      <c r="AB50" s="8"/>
      <c r="AC50" s="8"/>
      <c r="AD50" s="8"/>
    </row>
    <row r="51" customFormat="false" ht="29.1" hidden="false" customHeight="true" outlineLevel="0" collapsed="false">
      <c r="A51" s="60" t="s">
        <v>54</v>
      </c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7"/>
      <c r="X51" s="7"/>
      <c r="Y51" s="8"/>
      <c r="Z51" s="8"/>
      <c r="AA51" s="8"/>
      <c r="AB51" s="8"/>
      <c r="AC51" s="8"/>
      <c r="AD51" s="8"/>
    </row>
    <row r="52" customFormat="false" ht="13.8" hidden="false" customHeight="true" outlineLevel="0" collapsed="false">
      <c r="A52" s="61" t="s">
        <v>41</v>
      </c>
      <c r="B52" s="61"/>
      <c r="C52" s="62" t="s">
        <v>55</v>
      </c>
      <c r="D52" s="61" t="s">
        <v>56</v>
      </c>
      <c r="E52" s="61"/>
      <c r="F52" s="61" t="s">
        <v>57</v>
      </c>
      <c r="G52" s="61" t="s">
        <v>58</v>
      </c>
      <c r="H52" s="61" t="s">
        <v>59</v>
      </c>
      <c r="I52" s="61" t="s">
        <v>60</v>
      </c>
      <c r="J52" s="61"/>
      <c r="K52" s="61" t="s">
        <v>61</v>
      </c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7"/>
      <c r="X52" s="7"/>
      <c r="Y52" s="8"/>
      <c r="Z52" s="8"/>
      <c r="AA52" s="8"/>
      <c r="AB52" s="8"/>
      <c r="AC52" s="8"/>
      <c r="AD52" s="8"/>
    </row>
    <row r="53" customFormat="false" ht="35.05" hidden="false" customHeight="true" outlineLevel="0" collapsed="false">
      <c r="A53" s="63" t="n">
        <v>202300010073441</v>
      </c>
      <c r="B53" s="63"/>
      <c r="C53" s="64" t="n">
        <v>45694</v>
      </c>
      <c r="D53" s="46" t="s">
        <v>62</v>
      </c>
      <c r="E53" s="46"/>
      <c r="F53" s="46" t="n">
        <v>4</v>
      </c>
      <c r="G53" s="46" t="n">
        <v>15000100</v>
      </c>
      <c r="H53" s="46" t="s">
        <v>63</v>
      </c>
      <c r="I53" s="65" t="s">
        <v>64</v>
      </c>
      <c r="J53" s="65"/>
      <c r="K53" s="66" t="n">
        <v>230362.53</v>
      </c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7"/>
      <c r="X53" s="7"/>
      <c r="Y53" s="8"/>
      <c r="Z53" s="8"/>
      <c r="AA53" s="8"/>
      <c r="AB53" s="8"/>
      <c r="AC53" s="8"/>
      <c r="AD53" s="8"/>
    </row>
    <row r="54" customFormat="false" ht="35.05" hidden="false" customHeight="true" outlineLevel="0" collapsed="false">
      <c r="A54" s="63"/>
      <c r="B54" s="63"/>
      <c r="C54" s="64"/>
      <c r="D54" s="46"/>
      <c r="E54" s="46"/>
      <c r="F54" s="46"/>
      <c r="G54" s="46"/>
      <c r="H54" s="46"/>
      <c r="I54" s="46"/>
      <c r="J54" s="46"/>
      <c r="K54" s="66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7"/>
      <c r="X54" s="7"/>
      <c r="Y54" s="8"/>
      <c r="Z54" s="8"/>
      <c r="AA54" s="8"/>
      <c r="AB54" s="8"/>
      <c r="AC54" s="8"/>
      <c r="AD54" s="8"/>
    </row>
    <row r="55" customFormat="false" ht="35.05" hidden="false" customHeight="true" outlineLevel="0" collapsed="false">
      <c r="A55" s="63"/>
      <c r="B55" s="63"/>
      <c r="C55" s="64"/>
      <c r="D55" s="46"/>
      <c r="E55" s="46"/>
      <c r="F55" s="46"/>
      <c r="G55" s="46"/>
      <c r="H55" s="46"/>
      <c r="I55" s="46"/>
      <c r="J55" s="46"/>
      <c r="K55" s="6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7"/>
      <c r="X55" s="7"/>
      <c r="Y55" s="8"/>
      <c r="Z55" s="8"/>
      <c r="AA55" s="8"/>
      <c r="AB55" s="8"/>
      <c r="AC55" s="8"/>
      <c r="AD55" s="8"/>
    </row>
    <row r="56" customFormat="false" ht="13.8" hidden="false" customHeight="true" outlineLevel="0" collapsed="false">
      <c r="A56" s="67" t="s">
        <v>65</v>
      </c>
      <c r="B56" s="67"/>
      <c r="C56" s="67"/>
      <c r="D56" s="67"/>
      <c r="E56" s="67"/>
      <c r="F56" s="67"/>
      <c r="G56" s="67"/>
      <c r="H56" s="67"/>
      <c r="I56" s="67"/>
      <c r="J56" s="67"/>
      <c r="K56" s="68" t="n">
        <f aca="false">SUM(K53:K55)</f>
        <v>230362.53</v>
      </c>
      <c r="L56" s="40"/>
      <c r="M56" s="65"/>
      <c r="N56" s="65"/>
      <c r="O56" s="40"/>
      <c r="P56" s="40"/>
      <c r="Q56" s="40"/>
      <c r="R56" s="40"/>
      <c r="S56" s="40"/>
      <c r="T56" s="40"/>
      <c r="U56" s="40"/>
      <c r="V56" s="40"/>
      <c r="W56" s="7"/>
      <c r="X56" s="7"/>
      <c r="Y56" s="8"/>
      <c r="Z56" s="8"/>
      <c r="AA56" s="8"/>
      <c r="AB56" s="8"/>
      <c r="AC56" s="8"/>
      <c r="AD56" s="8"/>
    </row>
    <row r="57" customFormat="false" ht="15" hidden="false" customHeight="false" outlineLevel="0" collapsed="false">
      <c r="A57" s="39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7"/>
      <c r="X57" s="7"/>
      <c r="Y57" s="8"/>
      <c r="Z57" s="8"/>
      <c r="AA57" s="8"/>
      <c r="AB57" s="8"/>
      <c r="AC57" s="8"/>
      <c r="AD57" s="8"/>
    </row>
    <row r="58" customFormat="false" ht="12.8" hidden="false" customHeight="true" outlineLevel="0" collapsed="false">
      <c r="A58" s="55" t="s">
        <v>66</v>
      </c>
      <c r="B58" s="55"/>
      <c r="C58" s="55"/>
      <c r="D58" s="55"/>
      <c r="E58" s="55"/>
      <c r="F58" s="55"/>
      <c r="G58" s="55"/>
      <c r="H58" s="55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7"/>
      <c r="X58" s="7"/>
      <c r="Y58" s="8"/>
      <c r="Z58" s="8"/>
      <c r="AA58" s="8"/>
      <c r="AB58" s="8"/>
      <c r="AC58" s="8"/>
      <c r="AD58" s="8"/>
    </row>
    <row r="59" customFormat="false" ht="15" hidden="false" customHeight="false" outlineLevel="0" collapsed="false">
      <c r="A59" s="39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7"/>
      <c r="X59" s="7"/>
      <c r="Y59" s="8"/>
      <c r="Z59" s="8"/>
      <c r="AA59" s="8"/>
      <c r="AB59" s="8"/>
      <c r="AC59" s="8"/>
      <c r="AD59" s="8"/>
    </row>
    <row r="60" customFormat="false" ht="15" hidden="false" customHeight="false" outlineLevel="0" collapsed="false">
      <c r="A60" s="39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7"/>
      <c r="X60" s="7"/>
      <c r="Y60" s="8"/>
      <c r="Z60" s="8"/>
      <c r="AA60" s="8"/>
      <c r="AB60" s="8"/>
      <c r="AC60" s="8"/>
      <c r="AD60" s="8"/>
    </row>
    <row r="61" customFormat="false" ht="15" hidden="false" customHeight="false" outlineLevel="0" collapsed="false">
      <c r="A61" s="39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7"/>
      <c r="X61" s="7"/>
      <c r="Y61" s="8"/>
      <c r="Z61" s="8"/>
      <c r="AA61" s="8"/>
      <c r="AB61" s="8"/>
      <c r="AC61" s="8"/>
      <c r="AD61" s="8"/>
    </row>
    <row r="62" customFormat="false" ht="15" hidden="false" customHeight="false" outlineLevel="0" collapsed="false">
      <c r="A62" s="39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7"/>
      <c r="X62" s="7"/>
      <c r="Y62" s="8"/>
      <c r="Z62" s="8"/>
      <c r="AA62" s="8"/>
      <c r="AB62" s="8"/>
      <c r="AC62" s="8"/>
      <c r="AD62" s="8"/>
    </row>
    <row r="63" customFormat="false" ht="15" hidden="false" customHeight="false" outlineLevel="0" collapsed="false">
      <c r="A63" s="39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7"/>
      <c r="X63" s="7"/>
      <c r="Y63" s="8"/>
      <c r="Z63" s="8"/>
      <c r="AA63" s="8"/>
      <c r="AB63" s="8"/>
      <c r="AC63" s="8"/>
      <c r="AD63" s="8"/>
    </row>
    <row r="64" customFormat="false" ht="15" hidden="false" customHeight="false" outlineLevel="0" collapsed="false">
      <c r="A64" s="39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7"/>
      <c r="X64" s="7"/>
      <c r="Y64" s="8"/>
      <c r="Z64" s="8"/>
      <c r="AA64" s="8"/>
      <c r="AB64" s="8"/>
      <c r="AC64" s="8"/>
      <c r="AD64" s="8"/>
    </row>
    <row r="65" customFormat="false" ht="15" hidden="false" customHeight="false" outlineLevel="0" collapsed="false">
      <c r="A65" s="39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7"/>
      <c r="X65" s="7"/>
      <c r="Y65" s="8"/>
      <c r="Z65" s="8"/>
      <c r="AA65" s="8"/>
      <c r="AB65" s="8"/>
      <c r="AC65" s="8"/>
      <c r="AD65" s="8"/>
    </row>
    <row r="66" customFormat="false" ht="15" hidden="false" customHeight="false" outlineLevel="0" collapsed="false">
      <c r="A66" s="39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7"/>
      <c r="X66" s="7"/>
      <c r="Y66" s="8"/>
      <c r="Z66" s="8"/>
      <c r="AA66" s="8"/>
      <c r="AB66" s="8"/>
      <c r="AC66" s="8"/>
      <c r="AD66" s="8"/>
    </row>
    <row r="67" customFormat="false" ht="15" hidden="false" customHeight="false" outlineLevel="0" collapsed="false">
      <c r="A67" s="39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7"/>
      <c r="X67" s="7"/>
      <c r="Y67" s="8"/>
      <c r="Z67" s="8"/>
      <c r="AA67" s="8"/>
      <c r="AB67" s="8"/>
      <c r="AC67" s="8"/>
      <c r="AD67" s="8"/>
    </row>
    <row r="68" customFormat="false" ht="15" hidden="false" customHeight="false" outlineLevel="0" collapsed="false">
      <c r="A68" s="39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7"/>
      <c r="X68" s="7"/>
      <c r="Y68" s="8"/>
      <c r="Z68" s="8"/>
      <c r="AA68" s="8"/>
      <c r="AB68" s="8"/>
      <c r="AC68" s="8"/>
      <c r="AD68" s="8"/>
    </row>
    <row r="69" customFormat="false" ht="15" hidden="false" customHeight="false" outlineLevel="0" collapsed="false">
      <c r="A69" s="39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7"/>
      <c r="X69" s="7"/>
      <c r="Y69" s="8"/>
      <c r="Z69" s="8"/>
      <c r="AA69" s="8"/>
      <c r="AB69" s="8"/>
      <c r="AC69" s="8"/>
      <c r="AD69" s="8"/>
    </row>
    <row r="70" customFormat="false" ht="15" hidden="false" customHeight="false" outlineLevel="0" collapsed="false">
      <c r="A70" s="39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7"/>
      <c r="X70" s="7"/>
      <c r="Y70" s="8"/>
      <c r="Z70" s="8"/>
      <c r="AA70" s="8"/>
      <c r="AB70" s="8"/>
      <c r="AC70" s="8"/>
      <c r="AD70" s="8"/>
    </row>
    <row r="71" customFormat="false" ht="15" hidden="false" customHeight="false" outlineLevel="0" collapsed="false">
      <c r="A71" s="39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7"/>
      <c r="X71" s="7"/>
      <c r="Y71" s="8"/>
      <c r="Z71" s="8"/>
      <c r="AA71" s="8"/>
      <c r="AB71" s="8"/>
      <c r="AC71" s="8"/>
      <c r="AD71" s="8"/>
    </row>
    <row r="72" customFormat="false" ht="15" hidden="false" customHeight="false" outlineLevel="0" collapsed="false">
      <c r="A72" s="39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7"/>
      <c r="X72" s="7"/>
      <c r="Y72" s="8"/>
      <c r="Z72" s="8"/>
      <c r="AA72" s="8"/>
      <c r="AB72" s="8"/>
      <c r="AC72" s="8"/>
      <c r="AD72" s="8"/>
    </row>
    <row r="73" customFormat="false" ht="15" hidden="false" customHeight="false" outlineLevel="0" collapsed="false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7"/>
      <c r="X73" s="7"/>
      <c r="Y73" s="8"/>
      <c r="Z73" s="8"/>
      <c r="AA73" s="8"/>
      <c r="AB73" s="8"/>
      <c r="AC73" s="8"/>
      <c r="AD73" s="8"/>
    </row>
    <row r="74" customFormat="false" ht="15" hidden="false" customHeight="false" outlineLevel="0" collapsed="false">
      <c r="A74" s="39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7"/>
      <c r="X74" s="7"/>
      <c r="Y74" s="8"/>
      <c r="Z74" s="8"/>
      <c r="AA74" s="8"/>
      <c r="AB74" s="8"/>
      <c r="AC74" s="8"/>
      <c r="AD74" s="8"/>
    </row>
    <row r="75" customFormat="false" ht="15" hidden="false" customHeight="false" outlineLevel="0" collapsed="false">
      <c r="A75" s="39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7"/>
      <c r="X75" s="7"/>
      <c r="Y75" s="8"/>
      <c r="Z75" s="8"/>
      <c r="AA75" s="8"/>
      <c r="AB75" s="8"/>
      <c r="AC75" s="8"/>
      <c r="AD75" s="8"/>
    </row>
    <row r="76" customFormat="false" ht="15" hidden="false" customHeight="false" outlineLevel="0" collapsed="false">
      <c r="A76" s="39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7"/>
      <c r="X76" s="7"/>
      <c r="Y76" s="8"/>
      <c r="Z76" s="8"/>
      <c r="AA76" s="8"/>
      <c r="AB76" s="8"/>
      <c r="AC76" s="8"/>
      <c r="AD76" s="8"/>
    </row>
    <row r="77" customFormat="false" ht="15" hidden="false" customHeight="false" outlineLevel="0" collapsed="false">
      <c r="A77" s="39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7"/>
      <c r="X77" s="7"/>
      <c r="Y77" s="8"/>
      <c r="Z77" s="8"/>
      <c r="AA77" s="8"/>
      <c r="AB77" s="8"/>
      <c r="AC77" s="8"/>
      <c r="AD77" s="8"/>
    </row>
    <row r="78" customFormat="false" ht="15" hidden="false" customHeight="false" outlineLevel="0" collapsed="false">
      <c r="A78" s="39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7"/>
      <c r="X78" s="7"/>
      <c r="Y78" s="8"/>
      <c r="Z78" s="8"/>
      <c r="AA78" s="8"/>
      <c r="AB78" s="8"/>
      <c r="AC78" s="8"/>
      <c r="AD78" s="8"/>
    </row>
    <row r="79" customFormat="false" ht="15" hidden="false" customHeight="false" outlineLevel="0" collapsed="false">
      <c r="A79" s="39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7"/>
      <c r="X79" s="7"/>
      <c r="Y79" s="8"/>
      <c r="Z79" s="8"/>
      <c r="AA79" s="8"/>
      <c r="AB79" s="8"/>
      <c r="AC79" s="8"/>
      <c r="AD79" s="8"/>
    </row>
    <row r="80" customFormat="false" ht="15" hidden="false" customHeight="false" outlineLevel="0" collapsed="false">
      <c r="A80" s="69"/>
      <c r="B80" s="70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</row>
    <row r="81" customFormat="false" ht="15" hidden="false" customHeight="false" outlineLevel="0" collapsed="false">
      <c r="A81" s="69"/>
      <c r="B81" s="70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</row>
    <row r="82" customFormat="false" ht="15" hidden="false" customHeight="false" outlineLevel="0" collapsed="false">
      <c r="A82" s="69"/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</row>
    <row r="83" customFormat="false" ht="15" hidden="false" customHeight="false" outlineLevel="0" collapsed="false">
      <c r="A83" s="69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</row>
    <row r="84" customFormat="false" ht="15" hidden="false" customHeight="false" outlineLevel="0" collapsed="false">
      <c r="A84" s="69"/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</row>
    <row r="85" customFormat="false" ht="15" hidden="false" customHeight="false" outlineLevel="0" collapsed="false">
      <c r="A85" s="69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</row>
    <row r="86" customFormat="false" ht="15" hidden="false" customHeight="false" outlineLevel="0" collapsed="false">
      <c r="A86" s="69"/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</row>
    <row r="87" customFormat="false" ht="15" hidden="false" customHeight="false" outlineLevel="0" collapsed="false">
      <c r="A87" s="69"/>
      <c r="B87" s="70"/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</row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39:K43"/>
  <mergeCells count="82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N21:N22"/>
    <mergeCell ref="O21:O22"/>
    <mergeCell ref="P21:P22"/>
    <mergeCell ref="Q21:Q22"/>
    <mergeCell ref="R21:R22"/>
    <mergeCell ref="S21:S22"/>
    <mergeCell ref="T21:T22"/>
    <mergeCell ref="U21:U22"/>
    <mergeCell ref="A29:E29"/>
    <mergeCell ref="A30:E31"/>
    <mergeCell ref="A32:E32"/>
    <mergeCell ref="A33:E33"/>
    <mergeCell ref="A34:E34"/>
    <mergeCell ref="A35:E35"/>
    <mergeCell ref="A36:E36"/>
    <mergeCell ref="A38:K38"/>
    <mergeCell ref="A39:E39"/>
    <mergeCell ref="A40:E40"/>
    <mergeCell ref="L40:O40"/>
    <mergeCell ref="A41:E41"/>
    <mergeCell ref="A42:E42"/>
    <mergeCell ref="A43:H43"/>
    <mergeCell ref="A44:K44"/>
    <mergeCell ref="A45:B45"/>
    <mergeCell ref="A46:K46"/>
    <mergeCell ref="A47:K47"/>
    <mergeCell ref="A48:K48"/>
    <mergeCell ref="A49:K49"/>
    <mergeCell ref="A50:H50"/>
    <mergeCell ref="A51:K51"/>
    <mergeCell ref="A52:B52"/>
    <mergeCell ref="D52:E52"/>
    <mergeCell ref="I52:J52"/>
    <mergeCell ref="A53:B53"/>
    <mergeCell ref="D53:E53"/>
    <mergeCell ref="I53:J53"/>
    <mergeCell ref="A54:B54"/>
    <mergeCell ref="D54:E54"/>
    <mergeCell ref="I54:J54"/>
    <mergeCell ref="A55:B55"/>
    <mergeCell ref="D55:E55"/>
    <mergeCell ref="I55:J55"/>
    <mergeCell ref="A56:J56"/>
    <mergeCell ref="M56:N56"/>
    <mergeCell ref="A58:H58"/>
  </mergeCells>
  <printOptions headings="false" gridLines="false" gridLinesSet="true" horizontalCentered="true" verticalCentered="false"/>
  <pageMargins left="0.315277777777778" right="0.315277777777778" top="0.831944444444445" bottom="0.590972222222222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2025-01-20T14:19:11Z</dcterms:created>
  <dc:creator>Emilia Regina da Fonseca</dc:creator>
  <dc:description/>
  <dc:language>pt-BR</dc:language>
  <cp:lastModifiedBy/>
  <dcterms:modified xsi:type="dcterms:W3CDTF">2025-03-28T14:18:16Z</dcterms:modified>
  <cp:revision>16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